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4.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5382 Green-Brands\11 Update Fragebögen 2026\Finale Fragebögen\HUN\"/>
    </mc:Choice>
  </mc:AlternateContent>
  <xr:revisionPtr revIDLastSave="0" documentId="13_ncr:1_{41EC10BA-7EEC-4D4D-AF6D-853774A09B91}" xr6:coauthVersionLast="47" xr6:coauthVersionMax="47" xr10:uidLastSave="{00000000-0000-0000-0000-000000000000}"/>
  <workbookProtection workbookAlgorithmName="SHA-512" workbookHashValue="xrhlyhfuSi4sQgggi+7+4+uW37sVGsUj6GAV7VMxsO9+CBKzY7fXbIpuY/mTOXJDchwmsAHQ4hxh3G67YKkGSA==" workbookSaltValue="W+qm1xYfv9n9HMXVL/xrzg==" workbookSpinCount="100000" lockStructure="1"/>
  <bookViews>
    <workbookView xWindow="-28920" yWindow="-990" windowWidth="29040" windowHeight="17520" firstSheet="1" activeTab="1" xr2:uid="{00000000-000D-0000-FFFF-FFFF00000000}"/>
  </bookViews>
  <sheets>
    <sheet name="Előlap" sheetId="9" state="hidden" r:id="rId1"/>
    <sheet name="Alapinformációk" sheetId="13" r:id="rId2"/>
    <sheet name="Vállalat" sheetId="2" r:id="rId3"/>
    <sheet name="Validáció" sheetId="12" r:id="rId4"/>
    <sheet name="Értékelés" sheetId="1" state="hidden" r:id="rId5"/>
    <sheet name="Táblázatok" sheetId="10" r:id="rId6"/>
    <sheet name="Tabellen" sheetId="14" state="hidden" r:id="rId7"/>
    <sheet name="Auswahlmöglichkeiten HUN" sheetId="11" state="hidden" r:id="rId8"/>
    <sheet name="Auswahlmöglichkeiten" sheetId="15" state="hidden" r:id="rId9"/>
    <sheet name="Összefoglaló" sheetId="4" state="hidden" r:id="rId10"/>
    <sheet name="Sugárdiagram" sheetId="17" state="hidden" r:id="rId11"/>
    <sheet name="Oszlopdiagram" sheetId="18" state="hidden" r:id="rId12"/>
    <sheet name="Fejlődés" sheetId="19" state="hidden" r:id="rId13"/>
    <sheet name="Rückfragen" sheetId="8" state="hidden" r:id="rId14"/>
  </sheets>
  <definedNames>
    <definedName name="Text38" localSheetId="4">Értékelés!#REF!</definedName>
    <definedName name="Text38" localSheetId="3">Validáció!#REF!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9" i="1" l="1"/>
  <c r="F109" i="1"/>
  <c r="F78" i="1"/>
  <c r="F47" i="1"/>
  <c r="F21" i="1"/>
  <c r="E81" i="1"/>
  <c r="E16" i="1"/>
  <c r="E116" i="1"/>
  <c r="E67" i="1"/>
  <c r="E18" i="1"/>
  <c r="D54" i="1"/>
  <c r="D49" i="1"/>
  <c r="F137" i="1"/>
  <c r="F107" i="1"/>
  <c r="F76" i="1"/>
  <c r="F45" i="1"/>
  <c r="F18" i="1"/>
  <c r="E80" i="1"/>
  <c r="E14" i="1"/>
  <c r="E112" i="1"/>
  <c r="E63" i="1"/>
  <c r="D122" i="1"/>
  <c r="D47" i="1"/>
  <c r="D35" i="1"/>
  <c r="F135" i="1"/>
  <c r="F105" i="1"/>
  <c r="F74" i="1"/>
  <c r="F43" i="1"/>
  <c r="F16" i="1"/>
  <c r="E76" i="1"/>
  <c r="E12" i="1"/>
  <c r="E109" i="1"/>
  <c r="E60" i="1"/>
  <c r="D118" i="1"/>
  <c r="D45" i="1"/>
  <c r="D23" i="1"/>
  <c r="F133" i="1"/>
  <c r="F103" i="1"/>
  <c r="F72" i="1"/>
  <c r="F39" i="1"/>
  <c r="F14" i="1"/>
  <c r="E74" i="1"/>
  <c r="E139" i="1"/>
  <c r="E107" i="1"/>
  <c r="E58" i="1"/>
  <c r="D116" i="1"/>
  <c r="D41" i="1"/>
  <c r="D22" i="1"/>
  <c r="F131" i="1"/>
  <c r="F101" i="1"/>
  <c r="F69" i="1"/>
  <c r="F41" i="1"/>
  <c r="F12" i="1"/>
  <c r="E65" i="1"/>
  <c r="E137" i="1"/>
  <c r="E56" i="1"/>
  <c r="D39" i="1"/>
  <c r="F128" i="1"/>
  <c r="F67" i="1"/>
  <c r="F37" i="1"/>
  <c r="E54" i="1"/>
  <c r="E135" i="1"/>
  <c r="E103" i="1"/>
  <c r="D97" i="1"/>
  <c r="E9" i="1"/>
  <c r="F97" i="1"/>
  <c r="F35" i="1"/>
  <c r="E47" i="1"/>
  <c r="E133" i="1"/>
  <c r="E49" i="1"/>
  <c r="D29" i="1"/>
  <c r="E7" i="1"/>
  <c r="F63" i="1"/>
  <c r="F33" i="1"/>
  <c r="F7" i="1"/>
  <c r="E43" i="1"/>
  <c r="E131" i="1"/>
  <c r="E99" i="1"/>
  <c r="E45" i="1"/>
  <c r="D90" i="1"/>
  <c r="D31" i="1"/>
  <c r="D9" i="1"/>
  <c r="F124" i="1"/>
  <c r="F92" i="1"/>
  <c r="F60" i="1"/>
  <c r="F31" i="1"/>
  <c r="F3" i="1"/>
  <c r="E41" i="1"/>
  <c r="E128" i="1"/>
  <c r="E94" i="1"/>
  <c r="E39" i="1"/>
  <c r="D88" i="1"/>
  <c r="D27" i="1"/>
  <c r="D7" i="1"/>
  <c r="F120" i="1"/>
  <c r="F90" i="1"/>
  <c r="F58" i="1"/>
  <c r="F29" i="1"/>
  <c r="E114" i="1"/>
  <c r="E37" i="1"/>
  <c r="E126" i="1"/>
  <c r="E90" i="1"/>
  <c r="E33" i="1"/>
  <c r="D78" i="1"/>
  <c r="D18" i="1"/>
  <c r="D5" i="1"/>
  <c r="F114" i="1"/>
  <c r="F88" i="1"/>
  <c r="F56" i="1"/>
  <c r="F27" i="1"/>
  <c r="E97" i="1"/>
  <c r="E35" i="1"/>
  <c r="E124" i="1"/>
  <c r="E83" i="1"/>
  <c r="E29" i="1"/>
  <c r="D76" i="1"/>
  <c r="D131" i="1"/>
  <c r="D3" i="1"/>
  <c r="F118" i="1"/>
  <c r="F86" i="1"/>
  <c r="F54" i="1"/>
  <c r="F25" i="1"/>
  <c r="E92" i="1"/>
  <c r="E31" i="1"/>
  <c r="E122" i="1"/>
  <c r="E78" i="1"/>
  <c r="E23" i="1"/>
  <c r="D74" i="1"/>
  <c r="D86" i="1"/>
  <c r="E5" i="1"/>
  <c r="F116" i="1"/>
  <c r="F83" i="1"/>
  <c r="F52" i="1"/>
  <c r="F23" i="1"/>
  <c r="E88" i="1"/>
  <c r="E27" i="1"/>
  <c r="E120" i="1"/>
  <c r="E72" i="1"/>
  <c r="E22" i="1"/>
  <c r="D67" i="1"/>
  <c r="D63" i="1"/>
  <c r="F112" i="1"/>
  <c r="F80" i="1"/>
  <c r="F49" i="1"/>
  <c r="F22" i="1"/>
  <c r="E86" i="1"/>
  <c r="E25" i="1"/>
  <c r="E118" i="1"/>
  <c r="E69" i="1"/>
  <c r="E21" i="1"/>
  <c r="D65" i="1"/>
  <c r="D56" i="1"/>
  <c r="E105" i="1"/>
  <c r="D101" i="1"/>
  <c r="D12" i="1"/>
  <c r="F99" i="1"/>
  <c r="F9" i="1"/>
  <c r="E52" i="1"/>
  <c r="D33" i="1"/>
  <c r="F126" i="1"/>
  <c r="F65" i="1"/>
  <c r="F5" i="1"/>
  <c r="E101" i="1"/>
  <c r="D94" i="1"/>
  <c r="F122" i="1"/>
  <c r="F94" i="1"/>
  <c r="D109" i="1"/>
  <c r="D139" i="1"/>
  <c r="D137" i="1"/>
  <c r="D135" i="1"/>
  <c r="D133" i="1"/>
  <c r="D128" i="1"/>
  <c r="D126" i="1"/>
  <c r="D124" i="1"/>
  <c r="D120" i="1"/>
  <c r="D114" i="1"/>
  <c r="D112" i="1"/>
  <c r="D107" i="1"/>
  <c r="D105" i="1"/>
  <c r="D103" i="1"/>
  <c r="D99" i="1"/>
  <c r="D92" i="1"/>
  <c r="D83" i="1"/>
  <c r="D81" i="1"/>
  <c r="D80" i="1"/>
  <c r="D72" i="1"/>
  <c r="D69" i="1"/>
  <c r="D60" i="1"/>
  <c r="D58" i="1"/>
  <c r="D52" i="1"/>
  <c r="D43" i="1"/>
  <c r="D37" i="1"/>
  <c r="D25" i="1"/>
  <c r="D21" i="1"/>
  <c r="D16" i="1"/>
  <c r="D14" i="1"/>
  <c r="D91" i="14" l="1"/>
  <c r="D28" i="14"/>
  <c r="C28" i="14"/>
  <c r="D91" i="10"/>
  <c r="D28" i="10"/>
  <c r="C28" i="10"/>
  <c r="I141" i="1"/>
  <c r="H141" i="1"/>
  <c r="G130" i="1"/>
  <c r="G96" i="1"/>
  <c r="G85" i="1"/>
  <c r="G71" i="1"/>
  <c r="G62" i="1"/>
  <c r="G51" i="1"/>
  <c r="G141" i="1" s="1"/>
  <c r="G20" i="1"/>
  <c r="I141" i="12"/>
  <c r="G141" i="12"/>
  <c r="H139" i="12"/>
  <c r="H137" i="12"/>
  <c r="H135" i="12"/>
  <c r="H133" i="12"/>
  <c r="H131" i="12"/>
  <c r="H128" i="12"/>
  <c r="H126" i="12"/>
  <c r="H124" i="12"/>
  <c r="H120" i="12"/>
  <c r="H112" i="12"/>
  <c r="H105" i="12"/>
  <c r="H103" i="12"/>
  <c r="H99" i="12"/>
  <c r="H97" i="12"/>
  <c r="H92" i="12"/>
  <c r="H86" i="12"/>
  <c r="H83" i="12"/>
  <c r="H80" i="12"/>
  <c r="H72" i="12"/>
  <c r="H69" i="12"/>
  <c r="H65" i="12"/>
  <c r="H63" i="12"/>
  <c r="H60" i="12"/>
  <c r="H58" i="12"/>
  <c r="H56" i="12"/>
  <c r="H54" i="12"/>
  <c r="H52" i="12"/>
  <c r="H49" i="12"/>
  <c r="H47" i="12"/>
  <c r="H43" i="12"/>
  <c r="H41" i="12"/>
  <c r="H37" i="12"/>
  <c r="H35" i="12"/>
  <c r="H31" i="12"/>
  <c r="H27" i="12"/>
  <c r="H25" i="12"/>
  <c r="H21" i="12"/>
  <c r="H18" i="12"/>
  <c r="H16" i="12"/>
  <c r="H14" i="12"/>
  <c r="H141" i="12" s="1"/>
  <c r="H12" i="12"/>
  <c r="H5" i="12"/>
  <c r="E29" i="2"/>
  <c r="D29" i="9" s="1"/>
  <c r="E29" i="9" s="1"/>
  <c r="D29" i="2"/>
  <c r="C29" i="2"/>
  <c r="B29" i="9" s="1"/>
  <c r="E28" i="2"/>
  <c r="D28" i="9" s="1"/>
  <c r="D28" i="2"/>
  <c r="C28" i="9" s="1"/>
  <c r="C28" i="2"/>
  <c r="B28" i="9" s="1"/>
  <c r="E27" i="2"/>
  <c r="H27" i="2" s="1"/>
  <c r="K27" i="2" s="1"/>
  <c r="D27" i="2"/>
  <c r="C27" i="2"/>
  <c r="B27" i="9" s="1"/>
  <c r="H26" i="2"/>
  <c r="K26" i="2" s="1"/>
  <c r="E26" i="2"/>
  <c r="F26" i="2" s="1"/>
  <c r="D26" i="2"/>
  <c r="C26" i="2"/>
  <c r="B26" i="9" s="1"/>
  <c r="E25" i="2"/>
  <c r="F25" i="2" s="1"/>
  <c r="D25" i="2"/>
  <c r="C25" i="2"/>
  <c r="B25" i="9" s="1"/>
  <c r="E24" i="2"/>
  <c r="D24" i="9" s="1"/>
  <c r="D24" i="2"/>
  <c r="C24" i="9" s="1"/>
  <c r="C24" i="2"/>
  <c r="B24" i="9" s="1"/>
  <c r="E23" i="2"/>
  <c r="H23" i="2" s="1"/>
  <c r="K23" i="2" s="1"/>
  <c r="D23" i="2"/>
  <c r="C23" i="2"/>
  <c r="H22" i="2"/>
  <c r="K22" i="2" s="1"/>
  <c r="E22" i="2"/>
  <c r="F22" i="2" s="1"/>
  <c r="D22" i="2"/>
  <c r="C22" i="2"/>
  <c r="B22" i="9" s="1"/>
  <c r="E21" i="2"/>
  <c r="F21" i="2" s="1"/>
  <c r="D21" i="2"/>
  <c r="C21" i="2"/>
  <c r="B21" i="9" s="1"/>
  <c r="E20" i="2"/>
  <c r="D20" i="9" s="1"/>
  <c r="D20" i="2"/>
  <c r="C20" i="9" s="1"/>
  <c r="C20" i="2"/>
  <c r="B20" i="9" s="1"/>
  <c r="C29" i="9"/>
  <c r="C27" i="9"/>
  <c r="C26" i="9"/>
  <c r="C25" i="9"/>
  <c r="C23" i="9"/>
  <c r="B23" i="9"/>
  <c r="C22" i="9"/>
  <c r="C21" i="9"/>
  <c r="C16" i="9"/>
  <c r="C15" i="9"/>
  <c r="C13" i="9"/>
  <c r="E3" i="1"/>
  <c r="E20" i="9" l="1"/>
  <c r="E28" i="9"/>
  <c r="E24" i="9"/>
  <c r="F29" i="2"/>
  <c r="H29" i="2"/>
  <c r="K29" i="2" s="1"/>
  <c r="H21" i="2"/>
  <c r="K21" i="2" s="1"/>
  <c r="H25" i="2"/>
  <c r="K25" i="2" s="1"/>
  <c r="D21" i="9"/>
  <c r="E21" i="9" s="1"/>
  <c r="D23" i="9"/>
  <c r="E23" i="9" s="1"/>
  <c r="D25" i="9"/>
  <c r="E25" i="9" s="1"/>
  <c r="D27" i="9"/>
  <c r="E27" i="9" s="1"/>
  <c r="F20" i="2"/>
  <c r="F24" i="2"/>
  <c r="F28" i="2"/>
  <c r="H24" i="2"/>
  <c r="K24" i="2" s="1"/>
  <c r="H28" i="2"/>
  <c r="K28" i="2" s="1"/>
  <c r="D30" i="2"/>
  <c r="C30" i="9" s="1"/>
  <c r="F23" i="2"/>
  <c r="F27" i="2"/>
  <c r="E30" i="2"/>
  <c r="H20" i="2"/>
  <c r="K20" i="2" s="1"/>
  <c r="D22" i="9"/>
  <c r="E22" i="9" s="1"/>
  <c r="D26" i="9"/>
  <c r="E26" i="9" s="1"/>
  <c r="H30" i="2" l="1"/>
  <c r="K30" i="2" s="1"/>
  <c r="F30" i="2"/>
  <c r="D30" i="9"/>
  <c r="E30" i="9" s="1"/>
</calcChain>
</file>

<file path=xl/sharedStrings.xml><?xml version="1.0" encoding="utf-8"?>
<sst xmlns="http://schemas.openxmlformats.org/spreadsheetml/2006/main" count="973" uniqueCount="770">
  <si>
    <t>2026 / 2027</t>
  </si>
  <si>
    <t>xxx 2026</t>
  </si>
  <si>
    <t>2026 xx xxxx</t>
  </si>
  <si>
    <t>Ergebnis</t>
  </si>
  <si>
    <t>Erreichte Punkte</t>
  </si>
  <si>
    <t>Summe</t>
  </si>
  <si>
    <t>ALLPLAN GmbH</t>
  </si>
  <si>
    <t>Schwindgasse 10, 1040 Wien</t>
  </si>
  <si>
    <t>www.allplan.at</t>
  </si>
  <si>
    <t>Norbert  R. L u x</t>
  </si>
  <si>
    <t>Telefon</t>
  </si>
  <si>
    <t>xx</t>
  </si>
  <si>
    <t>M: +43 676 84 22 252 20</t>
  </si>
  <si>
    <t>Firmenbuchnummer: 94000k</t>
  </si>
  <si>
    <t>Handelsgericht Wien</t>
  </si>
  <si>
    <r>
      <t xml:space="preserve">Verpflichtendes Update bei 
</t>
    </r>
    <r>
      <rPr>
        <b/>
        <sz val="11"/>
        <color rgb="FFFF0000"/>
        <rFont val="Arial"/>
        <family val="2"/>
      </rPr>
      <t>Re</t>
    </r>
    <r>
      <rPr>
        <b/>
        <sz val="11"/>
        <color theme="1"/>
        <rFont val="Arial"/>
        <family val="2"/>
      </rPr>
      <t>-Validierung</t>
    </r>
  </si>
  <si>
    <t>Frage Nr.</t>
  </si>
  <si>
    <t>Fragebogen Unternehmen</t>
  </si>
  <si>
    <t>Auswahl-Antwort 
(bitte auswählen)</t>
  </si>
  <si>
    <t>Erklärungen</t>
  </si>
  <si>
    <r>
      <t xml:space="preserve">Erforderlicher Nachweis:
</t>
    </r>
    <r>
      <rPr>
        <b/>
        <sz val="11"/>
        <color theme="1"/>
        <rFont val="Arial"/>
        <family val="2"/>
      </rPr>
      <t>Bitte führen Sie die genaue Bezeichnung der beigefügten Nachweise in der jeweiligen Zelle an. (Hinweise überschreiben)</t>
    </r>
  </si>
  <si>
    <t>Max. Punkteanzahl Kategorien</t>
  </si>
  <si>
    <t>max. Punkte je Frage</t>
  </si>
  <si>
    <t>Punkteschema</t>
  </si>
  <si>
    <t>bei Bedarf</t>
  </si>
  <si>
    <t>Frage0</t>
  </si>
  <si>
    <t>Wie beurteilen Sie die Verankerung von Umweltthemen in Ihrem Unternehmen im Vergleich zum Standard in Ihrer Branche? Fokussieren Sie dabei auf die aktuelle Situation, geben Sie aber auch einen Ausblick auf zukünftige Ziele und Aktivitäten.</t>
  </si>
  <si>
    <t>Unternehmenszweck</t>
  </si>
  <si>
    <t>ja</t>
  </si>
  <si>
    <t>Frage 1</t>
  </si>
  <si>
    <t>Wie hoch ist der Umsatzanteil ökologisch nachhaltiger Produkte am Gesamtumsatz des Unternehmens?  [Xx%]</t>
  </si>
  <si>
    <t>Bewertung: x% * Art des Nachweises (1a)</t>
  </si>
  <si>
    <t>Frage 1a</t>
  </si>
  <si>
    <t>Wodurch wird die ökologische Nachhaltigkeit der Produkte bestätigt?
Nachweis!</t>
  </si>
  <si>
    <t>100 % - Extern geprüft / Taxonomie-Konformität nachgewiesen
80% - Anerkanntes Umweltzeichen, Gütesiegel oder Zertifikat
60% Nachvollziehbare Produktinformationen / Nachhaltigkeitsbericht / Website
20% Selbsteinschätzung mit plausibler Begründung
10% Reine Selbsteinschätzung ohne Nachweis</t>
  </si>
  <si>
    <t>Frage 1b</t>
  </si>
  <si>
    <t>Bitte stellen Sie ergänzende Informationen zur ökologischen Produktpalette bereit.
Nachweis!</t>
  </si>
  <si>
    <t>Nachhaltigkeit/Umweltmanagement-Systeme</t>
  </si>
  <si>
    <t>ja (Zertifikate müssen aktuell/gültig sein)</t>
  </si>
  <si>
    <t>Frage 2</t>
  </si>
  <si>
    <t>Ist das Thema "Umwelt" in Form eines Umweltmanagementsystems gem. ISO14001 oder EMAS  in Ihrem Unternehmen verankert? 
Nachweis!</t>
  </si>
  <si>
    <t>0% - Kein gültiges Zertifikat vorhanden
100% - gültiges Zertifikat vorhanden</t>
  </si>
  <si>
    <t>bei Bedarf (ggf. neuen Bericht schicken)</t>
  </si>
  <si>
    <t>Frage 3</t>
  </si>
  <si>
    <t>Betreibt ihr Unternehmen ein umfassendes System zur laufenden Verbesserung der Nachhaltigkeit? (ökonomische, ökologische, gesellschaftliche/ethische Aspekte), falls ja bitte um Dokumentation (z.B. Verantwortlichkeiten/Einbettung in die Organisation, Einbeziehung von Stakeholder, aktueller Nachhaltigkeitsbericht, Impact Messung)
Nachweis!</t>
  </si>
  <si>
    <t>25%- Wesentlichkeitsanalyse vorhanden und Einbindung von Stakeholdern 
25% - Impact-Messung vorhanden
50% - Aktueller Nachhaltigkeitsbericht vorhanden</t>
  </si>
  <si>
    <t>Frage 4</t>
  </si>
  <si>
    <t>Sind Sie gesetzlich verpflichtet einen Nachhaltigkeitsbericht zu erstellen?</t>
  </si>
  <si>
    <t>ja: 0 Punkte, nein: 2 Punkte</t>
  </si>
  <si>
    <t>Frage 5</t>
  </si>
  <si>
    <t>Nennen Sie im Bereich der ökologischen Nachhaltigkeit: 
1.ihre wichtigsten 3 Ziele  
2.die entsprechenden KPI´s (key performance indicators). 
3.geben Sie jeweils den aktuellen Ist-Stand bekannt.
Nachweis!</t>
  </si>
  <si>
    <t>Energieverbrauch</t>
  </si>
  <si>
    <t>bei Bedarf/Änderung</t>
  </si>
  <si>
    <t>Frage 6</t>
  </si>
  <si>
    <t>Haben Sie Teile der Produktion ausgelagert? Falls ja, beschreiben Sie kurz die relevanten Prozesse. 
Nachweis!</t>
  </si>
  <si>
    <t>volle Punkte wenn Hauptproduktion selbst gemacht, oder relevante Kooperationsvertrag Inhalte vorhanden
50% wenn teilweise Zukauf und Auswahl der Lieferanten
25% wenn nur Verpackung/Vertrieb und Auswahl der Lieferanten
sonst: 0%</t>
  </si>
  <si>
    <t>Frage 6a</t>
  </si>
  <si>
    <t>Zu welchem Anteil erstellen sie die verkauften Produkte selbst Im Unternehmen? 
Anmerkung: Verpackung ist damit nicht gemeint!</t>
  </si>
  <si>
    <t>Frage 6b</t>
  </si>
  <si>
    <t>Inwiefern achten Sie bei Vorlieferanten auf energieeffiziente Produktion?
Nachweis!</t>
  </si>
  <si>
    <t>(nur Info für 6)</t>
  </si>
  <si>
    <t>Frage 7</t>
  </si>
  <si>
    <t>Gibt es ein Energiemanagementsystem in Ihrem Unternehmen? (ISO 50001 oder vergleichbar)
Nachweis!</t>
  </si>
  <si>
    <t>Frage 8</t>
  </si>
  <si>
    <t xml:space="preserve">Wie hoch war ihr Gesamt-Jahresstromverbrauch über alle Standorte in den letzten drei Jahren? (MWh/Jahr)
Nachweis!
</t>
  </si>
  <si>
    <t>Frage 8a</t>
  </si>
  <si>
    <t>Erläutern Sie die Gründe für Änderungen des Stromverbrauchs im angegebenen Zeitraum. (z.B. veränderte Mitarbeiterzahl, Fläche, Auslastung, Homeoffice, IT-Nutzung oder Effizienzmaßnahmen)</t>
  </si>
  <si>
    <t>Frage 9</t>
  </si>
  <si>
    <t>Wie hoch war ihr Gesamt-Wärmeverbrauch über alle Standorte in den letzten drei Jahren? (MWh/Jahr) Unterscheiden Sie Prozesswärme und Heizwärme.
Nachweis!</t>
  </si>
  <si>
    <t>Frage 9a</t>
  </si>
  <si>
    <t>Erläutern Sie die Gründe für Änderungen des Wärmeverbrauchs im angegebenen Zeitraum. (z.B. geänderte Produktionsmengen, getätigte Energieeffizienzmaßnahmen)</t>
  </si>
  <si>
    <t>Frage 10</t>
  </si>
  <si>
    <t>Beziehen Sie zertifizierten Ökostrom (= Strom aus ausschließlich erneuerbaren Energieträgern)?
Nachweis!</t>
  </si>
  <si>
    <t xml:space="preserve"> aliquote Punkte pro Standort mit gültigem Ökostromzertifikat (z.B. 5 Standorte, davon 2 ja: dann 2/5 Punkte)</t>
  </si>
  <si>
    <t>Frage 11</t>
  </si>
  <si>
    <t xml:space="preserve">Wird vom Unternehmen selbst vor Ort Strom erzeugt (aus erneuerbaren Energiequellen)? </t>
  </si>
  <si>
    <t>Antwort ja &amp; Dokumentation vorhanden: 50%; Zusatzpunkte je nach Größe:
&gt;10%&lt;50% Gesamtstrom-Bedarf: +25%
&gt;50%: volle Punke</t>
  </si>
  <si>
    <t>Frage 11a</t>
  </si>
  <si>
    <t>Mit welcher Technologie und in welchem Ausmaß? (MWh/a)</t>
  </si>
  <si>
    <t>Frage 12</t>
  </si>
  <si>
    <t xml:space="preserve">Woraus beziehen Sie Ihre Wärmeenergie? (Heizung, Warmwasser) 
Bitte um Angabe der Anteile der einzelnen Energieträger am gesamten Wärmeverbrauch über alle Standorte des Unternehmens in MWh und %
Nachweis!
</t>
  </si>
  <si>
    <t xml:space="preserve">Punkte % analog zu % Anteil Summe erneuerbare Energieträger Wärme alle Standorte (Biomasse, Wärmepumpe, Geothermie..)
</t>
  </si>
  <si>
    <t>Frage 13</t>
  </si>
  <si>
    <t xml:space="preserve">Wird vom Unternehmen selbst vor Ort Wärme erzeugt (aus erneuerbaren Energiequellen)? </t>
  </si>
  <si>
    <t>Antwort ja &amp; Dokumentation vorhanden: 50%; Zusatzpunkte je nach Größe:
&gt;10%&lt;50% Gesamtwärme-Bedarf: +25%
&gt;50%: volle Punke</t>
  </si>
  <si>
    <t>Frage 13a</t>
  </si>
  <si>
    <t>Frage 14</t>
  </si>
  <si>
    <t xml:space="preserve">Welche Energieeffizienzklasse(n) hat/haben ihre Unternehmensgebäude? 
</t>
  </si>
  <si>
    <t>Auswertung bei mehreren Standorten: HWB Angaben gewichtet nach Anteil m²
100% bei max 15 kWh/m² BGF-Ref
75% bei max 25 kWh/m² BGF-Ref
50% bei max 50 kWh/m² BGF-Ref
25% bei max 100 kWh/m² BGF-Ref</t>
  </si>
  <si>
    <t>Frage 15</t>
  </si>
  <si>
    <t>Wenn Sie im letzten Jahr ein Projekt zum Thema "Energie"durchgeführt haben, haben Sie hier die Gelegenheit dieses kurz vorzustellen.
Nachweis!</t>
  </si>
  <si>
    <t>volle Punkte wenn inhaltlich neues Projekt &amp; bisher nicht genannt im FB, sonst 0 (keine Punkte für bloße "updates")</t>
  </si>
  <si>
    <t>Resourcenverbrauch</t>
  </si>
  <si>
    <t>Frage 16</t>
  </si>
  <si>
    <t>Wird der Resourcenverbrauch des Unternehmens nachweislich erhoben? Falls ja, wie/wo.
Nachweis!</t>
  </si>
  <si>
    <t>Frage 17</t>
  </si>
  <si>
    <t>Inwiefern trägt ihr Unternehmen zu einer hohen Ressourceneffizienz bei: z.B. durch Materialeffizienz (Einsatz von recycleten Materialien oder nachhaltigen Rohstoffen), Ökodesign..
Nachweis!</t>
  </si>
  <si>
    <t>1 punkt für jeden Bereich multipliziert mit jeweiligem % Anteil</t>
  </si>
  <si>
    <t>Frage 18</t>
  </si>
  <si>
    <t>Wurden in den letzten 2 Jahren Maßnahmen umgesetzt, um den Einsatz nachhaltiger Ressourcen zu erhöhen?</t>
  </si>
  <si>
    <t>25% bei oberen drei Auswahlmöglichkeiten, sonst je 10%, max 100%</t>
  </si>
  <si>
    <t>Frage 19</t>
  </si>
  <si>
    <t>Findet im Unternehmen ein ökologisches Beschaffungswesen statt? (Beachtung von ökologischen Aspekten im Einkauf) 
Nachweis!</t>
  </si>
  <si>
    <t>ja 100% nein 0</t>
  </si>
  <si>
    <t>Frage 20</t>
  </si>
  <si>
    <t xml:space="preserve">Findet im Unternehmen ein ökologisches Office Management statt? (z.B. geringer Papierverbrauch, Leitungswasser anstatt Mineralwasser, Ökoboxen)
</t>
  </si>
  <si>
    <t>Emissionen</t>
  </si>
  <si>
    <t>Frage 21</t>
  </si>
  <si>
    <t>Liegt ein aktuell gültiger CO2-Fußabdruck (Unternehmen, Produkte) vor? 
Falls der Fußabdruck nur für Unternehmensteile bzw. einzelne Produkte vorliegt, bitte um Erläuterung.
Nachweis!</t>
  </si>
  <si>
    <t xml:space="preserve">Extern geprüft / zertifiziert - 100 % der Punkte
Nach anerkannter Methode erstellt, aber nicht extern geprüft - 75 % der Punkte 
Interne Berechnung mit nachvollziehbarer Methodik - 50 % der Punkte </t>
  </si>
  <si>
    <t>Frage 22</t>
  </si>
  <si>
    <t xml:space="preserve">Wie hoch waren ihr Gesamt-Emissionen über alle Standorte (Unternehmen) in den letzten drei Jahren? (t CO2eq/Jahr)
</t>
  </si>
  <si>
    <t>Frage 22a</t>
  </si>
  <si>
    <t>Erläutern Sie die Gründe für Änderungen der Gesamt-Emissionen im angegebenen Zeitraum. (z.B. getätigte Energieeffizienzmaßnahmen/ nachhaltige Mobilität / weniger Dienstreisen / nachhaltige Beschaffung / effiziente IT und Rechenzentren / Sonstige)</t>
  </si>
  <si>
    <t>Frage 23</t>
  </si>
  <si>
    <t>Wenn Sie in den letzten zwei Jahren ein (neues) Projekt zum Thema "Klimaschutz/Klimaforschung" durchgeführt haben, haben Sie hier die Gelegenheit dieses kurz vorzustellen.
Nachweis!</t>
  </si>
  <si>
    <t>volle Punkte wenn inhaltlich neues Projekt &amp; bisher nicht genannt im FB, sonst 0</t>
  </si>
  <si>
    <t>Mobilität</t>
  </si>
  <si>
    <t xml:space="preserve">Frage 24 </t>
  </si>
  <si>
    <t>Wird ein eigener Fuhrpark eingesetzt? (PKW/LKW) Für welche Zwecke? Wieviele Fahrzeuge umfasst dieser? 
Nachweis!</t>
  </si>
  <si>
    <t>Frage 24a</t>
  </si>
  <si>
    <t xml:space="preserve">Geben Sie den Anteil der Fahrzeuge pro eingesetzten Treibstoff an.
</t>
  </si>
  <si>
    <t>nur für Plausibilitätscheck</t>
  </si>
  <si>
    <t>Frage 24b</t>
  </si>
  <si>
    <t>Wie hoch war ihr Gesamt-Jahres-Treibstoffbedarf ihres Unternehmensfuhrparks in den letzten drei Jahren?</t>
  </si>
  <si>
    <t>Frage 24c</t>
  </si>
  <si>
    <t>Erläutern Sie die Gründe für Änderungen des Treibstoffverbrauchs im angegebenen Zeitraum. (z.B. aktive Maßnahmen zur Reduktion des Energieverbrauchs im Transportbereich wie z.B. Elektrifizierung des Fuhrparks oder geänderte Rahmenbedingungen)</t>
  </si>
  <si>
    <t>Frage 25a</t>
  </si>
  <si>
    <t xml:space="preserve">Haben Sie eine aktuell gültige Richtlinie, um den ökologischen Fußabdruck von Geschäftsreisen zu reduzieren?
Inhalt einer solchen Richtlinie ist z. B.: Überprüfung der Notwendigkeit von Geschäftsreisen, Bevorzugung von Online-Besprechungen, Bevorzugung von Bahnreisen gegenüber Flugreisen, Nutzung emissionsarmer Verkehrsmittel.
Nachweis!
</t>
  </si>
  <si>
    <t>50% wenn Richtlinie vorhanden, volle Punkte wenn auch Monitoring</t>
  </si>
  <si>
    <t>Frage 25b</t>
  </si>
  <si>
    <t>Monitoren Sie Ihre Geschäftsreisen nach ökologischen Gesichtspunkten? (zurückgelegte Strecke, Verkehrsmittel...)
Nachweis!</t>
  </si>
  <si>
    <t>Frage 26</t>
  </si>
  <si>
    <t>Unterstützen Sie ihre Mitarbeiter dabei ,dass sie umweltfreundlich zu Ihrem Standort / Standorten anreisen oder die Anzahl der Anreisen gänzlich vermeiden oder reduzieren können? 
Falls ja, wie z.B. Jobticket, Homeoffice Regelungen, Bike-leasing,…</t>
  </si>
  <si>
    <t>volle Punkte wenn mehrere Maßnahmen, 25% wenn eine Maßnahme, sonst 0</t>
  </si>
  <si>
    <t>Wasserverbrauch</t>
  </si>
  <si>
    <t>Frage 27</t>
  </si>
  <si>
    <t xml:space="preserve">In welchen Bereichen ihres Unternehmens ist Wasserverbrauch von Relevanz? 
Nachweis!
</t>
  </si>
  <si>
    <t>volle Punkte erreichbar (100%) wenn  Produktion und/oder Bewässerung Grünflächen ausgewählt wurde (sonst max. 50%) multipliziert mit folgenden Anteilen:</t>
  </si>
  <si>
    <t>Frage 27a</t>
  </si>
  <si>
    <t>Wie hoch war ihr Wasserverbrauch über alle Standorte (Unternehmen) in den letzten drei Jahren? (Liter/Jahr)
Nachweis!</t>
  </si>
  <si>
    <t>Frage 27b</t>
  </si>
  <si>
    <t>Erläutern Sie die Gründe für Änderungen des Wasserverbrauchs im angegebenen Zeitraum. (z.B. geänderte Umsatz/Produktionsmengen, getätigte Effizienzmaßnahmen)</t>
  </si>
  <si>
    <t>Frage 28</t>
  </si>
  <si>
    <t>Entsteht  bei ihre  Unternehmenstätigkeit Abwasser, das über Haushaltmengen hinausgeht?
Nachweis!</t>
  </si>
  <si>
    <t>28a. falls Maßnahmen beschrieben aber 28 Abwasser nicht über Haushaltsmengen: 50%, wenn Abwasser 28a nein und keine Maßnahmen: 25% („nicht relevant“)</t>
  </si>
  <si>
    <t>Frage 28a</t>
  </si>
  <si>
    <t>Welche Maßnahmen, die über die gesetzlichen Vorschriften hinausgehen, werden zur Abwasserbehandlung und -vermeidung vorgenommen?
Nachweis!</t>
  </si>
  <si>
    <t>Abfallstrategie</t>
  </si>
  <si>
    <t>Frage 29</t>
  </si>
  <si>
    <t xml:space="preserve">Wird ihr Abfallaufkommen getrennt nach Abfallarten erfasst?
Nachweis!
</t>
  </si>
  <si>
    <t>Frage 30</t>
  </si>
  <si>
    <t xml:space="preserve">Werden Maßnahmen zur Abfallvermeidung oder Wiederverwendung werden umgesetzt?
Beschreiben Sie die Maßnahmen (z.B. Anpassungen des Produktdesigns zur Reduzierung des Materialeinsatzes, Verringerung von Ausschuss und Verschnitt in der Produktion, Re- und Upcycling-Maßnahmen, Mehrwegverpackung) 
und die erzielten Verbesserungen (z.B. sein: Verbesserung der getrennten Abfallsammlung,Verringerung der Abfallmenge,
die Zunahme der Wiederverwendung, Reduzierung des Materialverbrauchs, erzielte Kosteneinsparungen.)  </t>
  </si>
  <si>
    <t>Maßnahmen in der Produktion werden umgesetzt: 50%
Maßnahmen in der Produktion werden zusätzlich quantitativ belegt: 75%
Maßnahmen bei Verpackungen werden umgesetzt: 12,5%
Maßnahmen bei Verpackungen werden zusätzlich quantitativ belegt: 25%</t>
  </si>
  <si>
    <t>Frage 30a</t>
  </si>
  <si>
    <t>Wie viel Abfall konnte aufgrund dessen eingespart werden ? (Aufstellung Art des Abfalls und kg)</t>
  </si>
  <si>
    <t>Frage 31</t>
  </si>
  <si>
    <t>Werden die Mitarbeiter über richtige Abfallentsorgung informiert (z.B. interne Informationsmaterialien, Kennzeichnungen und Piktogramme, interne Kommunikation, Schulungen oder Weiterbildungen,...)? Wenn ja, wie?
Nachweis!</t>
  </si>
  <si>
    <t>volle Punkte wenn ja mind. 2 Maßnahmen und Beschreibung (Info und Beschilderung), 50% wenn ja und Einzelmaßnahme</t>
  </si>
  <si>
    <t>Frage 32</t>
  </si>
  <si>
    <t>Fallen in im Rahmen ihrer Unternehmenstätigkeit  gefährliche Abfälle an? 
Falls ja, welche?</t>
  </si>
  <si>
    <t>volle Punkte: keine gefährlichen Abfälle; 25% bei Reduktion</t>
  </si>
  <si>
    <t>Frage 32a</t>
  </si>
  <si>
    <t>Werden Maßnahmen zur Reduktion gefährlicher Abfälle gesetzt? 
Falls ja, welche?
(z.B. Ersatz gefährlicher Stoffe durch weniger gefährliche Alternativen, Reduzierung gefährlicher Abfälle durch technologische Verbesserungen, Optimierung des Einsatzes gefährlicher Stoffe, …)</t>
  </si>
  <si>
    <t>Frage 32b</t>
  </si>
  <si>
    <t>Zusatzfrage: Existieren ökologische Alternativen?</t>
  </si>
  <si>
    <t xml:space="preserve">Bewusstseinsbildung </t>
  </si>
  <si>
    <t>Frage 33</t>
  </si>
  <si>
    <t>Gibt es regelmäßige Mitarbeiterschulungen/Infoveranstaltungen/ Diskussionsgruppen zum Thema Umweltschutz?
Nachweis!</t>
  </si>
  <si>
    <t>volle Punkte 100% wenn monatlich oder häufiger, 50% wenn quartalsweise, sonst 25% bei "ja") multipliziert mit dem Anteil Mitarbeiter erreicht</t>
  </si>
  <si>
    <t>Frage 33a</t>
  </si>
  <si>
    <t xml:space="preserve">Wie häufig finden diese statt?
</t>
  </si>
  <si>
    <t>Frage 33b</t>
  </si>
  <si>
    <t xml:space="preserve">Welche Instrumente/Kanäle/Plattformen werden dazu verwendet? </t>
  </si>
  <si>
    <t>Frage 33c</t>
  </si>
  <si>
    <t>Wie hoch ist der Anteil der Mitarbeiter, die über diese Kommunikations-Instrumente involviert werden? [x%]</t>
  </si>
  <si>
    <t>Frage 34</t>
  </si>
  <si>
    <t>Werden die Mitarbeiter involviert, um Ideen / Ansätze für Nachhaltigkeits-Maßnahmen einzubringen / umzusetzen? 
Wenn ja, wie und ist dies im Rahmen der Arbeitszeit möglich? (z.B.  Ideenboxen, Innovationswerkstätten, …)
Nachweis!</t>
  </si>
  <si>
    <t>ja &amp; Beschreibung: volle Punkte, sonst 0</t>
  </si>
  <si>
    <t>Frage 34a</t>
  </si>
  <si>
    <t>Welche Themenbereiche werden/wurden dabei fokussiert? (z.B. Energieeffizienz, Klimaschutz und Reduzierung der Treibhausgasemissionen, Wassermanagement, Nachhaltige Mobilität, Biodiversität und Grünflächen,…)</t>
  </si>
  <si>
    <t>Frage 35</t>
  </si>
  <si>
    <t>Wenn Sie in den letzten zwei Jahren ein Projekt zum Thema "Bewusstseinsbildung INTERN" (in Hinblick auf Nachhaltigkeitsthemen) durchgeführt haben, haben Sie hier die Gelegenheit dieses kurz vorzustellen. (z.B.: Interne Wettbewerbe und Challenges) 
Nachweis!</t>
  </si>
  <si>
    <t>Frage 36</t>
  </si>
  <si>
    <t>Haben Sie in den letzten zwei Jahren besondere umwelt- bzw. nachhaltigkeitsrelevante Auszeichnungen, mit Ausnahme von Green Brands erhalten oder waren Sie nominiert?
Wenn ja, welche? (z.B. Klimaschutzpreis, Nachhaltigkeitspreis, Umweltpreis, Energy Globe etc.)
Nachweis!</t>
  </si>
  <si>
    <t>volle Punkte bei Auszeichnung (GB gilt nicht), 50% bei Nominierung</t>
  </si>
  <si>
    <t>Frage 37</t>
  </si>
  <si>
    <t>Gab es in den letzten zwei Jahren gezielte Kooperationen mit NGOs, wissenschaftlichen Einrichtungen, Verbänden, Gemeinden etc. zum Thema Klimaschutz? 
Wenn ja, welche?</t>
  </si>
  <si>
    <t>Förderung nachhaltigen Konsums</t>
  </si>
  <si>
    <t>Frage 38</t>
  </si>
  <si>
    <t>Produktdesign: Sind Ihre Produkte so konzipiert, dass Komponenten der Produkte ausgetauscht werden können, um die Nutzungsdauer zu verlängern bzw. nach der Ende der Nutzungsdauer in Einzelkomponenten zerlegt und korrekt entsorgt oder retourniert werden können?
Falls ja, Erklärung.</t>
  </si>
  <si>
    <t>ja &amp; Beschreibung: volle Punkte, sonst 0; bzw. nicht relevant: halbe Punkte</t>
  </si>
  <si>
    <t>Frage 39</t>
  </si>
  <si>
    <t>Bieten Sie für Ihre Produkte alternative, ökologisch attraktive Geschäftsmodelle (z.B. mieten statt kaufen) ? 
Falls ja, Erklärung.</t>
  </si>
  <si>
    <t>Frage 40</t>
  </si>
  <si>
    <t>Nehmen Sie kaputte Produkte von Ihren Kunden wieder zurück? J/N, Nicht relevant; wenn ja: Erklärung: Wie fördern Sie die Rückholung von Produkten?</t>
  </si>
  <si>
    <t>Frage 41</t>
  </si>
  <si>
    <t>Werden Reparaturdienstleistungen hausintern angeboten oder organisiert? 
Falls ja, Erklärung.</t>
  </si>
  <si>
    <t>Frage 42</t>
  </si>
  <si>
    <t>Gibt es eine Garantieleistung welche über das gesetzliche Maß hinaus geht?
Falls ja, Erklärung.</t>
  </si>
  <si>
    <t>[MWh]</t>
  </si>
  <si>
    <t>HWB kWh/m² BGF-Ref</t>
  </si>
  <si>
    <t>BGF (m²)</t>
  </si>
  <si>
    <t>kg</t>
  </si>
  <si>
    <t>t</t>
  </si>
  <si>
    <t>Fragen betreffen alle Standorte des Unternehmens:</t>
  </si>
  <si>
    <r>
      <rPr>
        <b/>
        <sz val="12"/>
        <color theme="1"/>
        <rFont val="Arial"/>
        <family val="2"/>
      </rPr>
      <t>Hinweis:</t>
    </r>
    <r>
      <rPr>
        <sz val="12"/>
        <color theme="1"/>
        <rFont val="Arial"/>
        <family val="2"/>
      </rPr>
      <t xml:space="preserve"> </t>
    </r>
    <r>
      <rPr>
        <i/>
        <u/>
        <sz val="12"/>
        <color theme="1"/>
        <rFont val="Arial"/>
        <family val="2"/>
      </rPr>
      <t>Bei Gesamtverbräuchen sind alle relevanten Standorte des validierten Unternehmens im betreffenden Land zu berücksichtigen. Gleichartige Standorte können zusammengefasst werden. Netzbezug und PV sind getrennt auszuweisen.</t>
    </r>
  </si>
  <si>
    <t xml:space="preserve">Frage 8: </t>
  </si>
  <si>
    <t>Jahresstromverbrauch</t>
  </si>
  <si>
    <t>Jahr</t>
  </si>
  <si>
    <t>Standort 1:…........[MWh]</t>
  </si>
  <si>
    <t>Standort 2:…........[MWh]</t>
  </si>
  <si>
    <t>Standort 3:…........[MWh]</t>
  </si>
  <si>
    <t>Standort n:…........[MWh]</t>
  </si>
  <si>
    <t>ggf. Spalten einfügen</t>
  </si>
  <si>
    <t xml:space="preserve">Frage 9: </t>
  </si>
  <si>
    <t>Wärmeverbrauch</t>
  </si>
  <si>
    <t>Standort 1:…........</t>
  </si>
  <si>
    <t>Standort 2:…........</t>
  </si>
  <si>
    <t>Standort 3:…........</t>
  </si>
  <si>
    <t>davon Anteil Prozesswärme (%)</t>
  </si>
  <si>
    <t>Frage 12:</t>
  </si>
  <si>
    <t xml:space="preserve">Energieträger &amp; kWh: </t>
  </si>
  <si>
    <t>Bezugsjahr:</t>
  </si>
  <si>
    <t>Energieträger / Wärmequelle</t>
  </si>
  <si>
    <t>Verbrauch in MWh/Jahr</t>
  </si>
  <si>
    <t>Anteil am Gesamtwärmeverbrauch in %</t>
  </si>
  <si>
    <t>Bemerkung</t>
  </si>
  <si>
    <t>Erdgas</t>
  </si>
  <si>
    <t>Heizöl</t>
  </si>
  <si>
    <t>Fernwärme</t>
  </si>
  <si>
    <t>Bitte hier die eingesetzten Energieträger anführen, z.B. Hackschnitzel, Abfall, Erdgas, Abwärme</t>
  </si>
  <si>
    <t>Biomasse</t>
  </si>
  <si>
    <t>Wärmepumpe</t>
  </si>
  <si>
    <t>Bitte hier die eingesetzte Stromquelle anführen: z.B. Netzbezug oder PV Strom</t>
  </si>
  <si>
    <t>Solarthermie</t>
  </si>
  <si>
    <t>Geothermie</t>
  </si>
  <si>
    <t>Sonstige</t>
  </si>
  <si>
    <t>Bitte erläutern</t>
  </si>
  <si>
    <t>Frage 14:</t>
  </si>
  <si>
    <t>Energieeffizienzklasse</t>
  </si>
  <si>
    <t>Standort</t>
  </si>
  <si>
    <t>Standort 1</t>
  </si>
  <si>
    <t>Standort 2</t>
  </si>
  <si>
    <t>Standort 3</t>
  </si>
  <si>
    <t>Standort 4</t>
  </si>
  <si>
    <t>ggf. weitere Zeilen einfügen</t>
  </si>
  <si>
    <t xml:space="preserve">Frage 17: </t>
  </si>
  <si>
    <t>Nachhaltige Materialien</t>
  </si>
  <si>
    <t>Bereich</t>
  </si>
  <si>
    <t>Nachhaltige Materialien verwendet?</t>
  </si>
  <si>
    <t>Anteil in %</t>
  </si>
  <si>
    <t>Welche nachhaltige Materialien?(z.B. biobasierte Rohstoffe, Recyclingkunststoff, FSC Holz..)</t>
  </si>
  <si>
    <t>wird Mehrweg genutzt?</t>
  </si>
  <si>
    <t>Nachweis</t>
  </si>
  <si>
    <t>Produkte</t>
  </si>
  <si>
    <t>bitte beilegen</t>
  </si>
  <si>
    <t>Verpackungen</t>
  </si>
  <si>
    <t>Transportverpackungen</t>
  </si>
  <si>
    <t>Frage 22:</t>
  </si>
  <si>
    <t xml:space="preserve"> Emissionen</t>
  </si>
  <si>
    <t>Emissionen 
[ t CO2eq]</t>
  </si>
  <si>
    <t>Frage 24a:</t>
  </si>
  <si>
    <t>Antriebsart</t>
  </si>
  <si>
    <t>Anzahl Fahrzeuge</t>
  </si>
  <si>
    <t>Diesel</t>
  </si>
  <si>
    <t>Benzin</t>
  </si>
  <si>
    <t>Hybrid</t>
  </si>
  <si>
    <t>BEV / Elektro</t>
  </si>
  <si>
    <t>Gesamt</t>
  </si>
  <si>
    <t xml:space="preserve">Frage 24b: </t>
  </si>
  <si>
    <t>Treibstoffbedarf</t>
  </si>
  <si>
    <t>Diesel
[Liter/Jahr]</t>
  </si>
  <si>
    <t>Benzin
[Liter/Jahr]</t>
  </si>
  <si>
    <t>Strom
[kWh/Jahr]</t>
  </si>
  <si>
    <t>Sonstiges
[Einheit]</t>
  </si>
  <si>
    <t>Frage 27a:</t>
  </si>
  <si>
    <t>Standort 1:…........[l/Jahr]</t>
  </si>
  <si>
    <t>Standort 2:…........[l/Jahr]</t>
  </si>
  <si>
    <t>Standort 3:…........[l/Jahr]</t>
  </si>
  <si>
    <t>Standort n:…........[l/Jahr]</t>
  </si>
  <si>
    <t xml:space="preserve">Frage 29: </t>
  </si>
  <si>
    <t>Abfallart</t>
  </si>
  <si>
    <t>Wird getrennt erfasst? Ja/Nein</t>
  </si>
  <si>
    <t>Menge pro Jahr</t>
  </si>
  <si>
    <t>Einheit
[kg oder t] (bitte eintragen)</t>
  </si>
  <si>
    <t>Verwertung / Entsorgung
Bitte erläutern</t>
  </si>
  <si>
    <t>Papier / Karton</t>
  </si>
  <si>
    <t>Kunststoff</t>
  </si>
  <si>
    <t>Metall</t>
  </si>
  <si>
    <t>Glas</t>
  </si>
  <si>
    <t>Holz</t>
  </si>
  <si>
    <t>Bioabfall</t>
  </si>
  <si>
    <t>Restmüll</t>
  </si>
  <si>
    <t>Gefährliche Abfälle</t>
  </si>
  <si>
    <t>Sonstige Abfälle</t>
  </si>
  <si>
    <t xml:space="preserve">Zertifizierung </t>
  </si>
  <si>
    <t>Gütesiegel</t>
  </si>
  <si>
    <t>nein</t>
  </si>
  <si>
    <t>Taxonomie-Konformität</t>
  </si>
  <si>
    <t>nicht relevant</t>
  </si>
  <si>
    <t>externe Bewertung</t>
  </si>
  <si>
    <t>eigene Kennzahlen oder Berechnungen</t>
  </si>
  <si>
    <t>kein Nachweis</t>
  </si>
  <si>
    <t>sonstige</t>
  </si>
  <si>
    <t xml:space="preserve">-max. 15 kWh/m² BGF-Ref (Passivhaus) und geringer </t>
  </si>
  <si>
    <t>-max. 25 kWh/m² BGF-Ref (Niedrigenergiehaus)</t>
  </si>
  <si>
    <t>-max. 50 kWh/m² BGF-Ref (Energiesparhaus)</t>
  </si>
  <si>
    <t>-max. 100 kWh/m² BGF-Ref</t>
  </si>
  <si>
    <t>-höher als 100 kWh/m² BGF-Ref</t>
  </si>
  <si>
    <t>unbekannt</t>
  </si>
  <si>
    <t>A) ja zum Gesamtunternehmen</t>
  </si>
  <si>
    <t>b) nur zu einzelnen Produkten</t>
  </si>
  <si>
    <t>c) nein</t>
  </si>
  <si>
    <t>A) Produktion</t>
  </si>
  <si>
    <t>b) Bewässerung von Grünflächen</t>
  </si>
  <si>
    <t>c) Sanitäranlagen</t>
  </si>
  <si>
    <t>d) Küche</t>
  </si>
  <si>
    <t>e) sonstige____</t>
  </si>
  <si>
    <t>Monatlich oder häufiger</t>
  </si>
  <si>
    <t>Jährlich</t>
  </si>
  <si>
    <t>Quartalsweise</t>
  </si>
  <si>
    <t>Vierteljährlich</t>
  </si>
  <si>
    <t>Halbjährlich</t>
  </si>
  <si>
    <t>Gelegentlich</t>
  </si>
  <si>
    <t>Biomasse, Abwärme, Erdgas, Sonstige</t>
  </si>
  <si>
    <t>Hauptproduktion im eigenen Unternehmen</t>
  </si>
  <si>
    <t>teilweise Zukauf</t>
  </si>
  <si>
    <t>nur Verpackung/Vertrieb im eigenen Unternehmen</t>
  </si>
  <si>
    <t>im Kooperationvertrag festgelegt bzw. umfassende Einkaufsrichtlinie nach nachhaltigen Gesichtspunkten</t>
  </si>
  <si>
    <t>punktuelle Vereinbarungen bzw. Einkaufsrichtlinien</t>
  </si>
  <si>
    <t>keine Vereinbarungen</t>
  </si>
  <si>
    <t>nicht relevant da Hauptproduktion im eignen Unternehmen</t>
  </si>
  <si>
    <t>CO₂-Fußabdruck des Gesamtunternehmens</t>
  </si>
  <si>
    <t>CO₂-Fußabdruck einzelner Unternehmensbereiche</t>
  </si>
  <si>
    <t>CO₂-Fußabdruck einzelner Produkte</t>
  </si>
  <si>
    <t>Keiner</t>
  </si>
  <si>
    <t>Recycling</t>
  </si>
  <si>
    <t>Entsorgung</t>
  </si>
  <si>
    <t>Abwärme</t>
  </si>
  <si>
    <t>Strom</t>
  </si>
  <si>
    <t>PV-Strom</t>
  </si>
  <si>
    <t>Andere</t>
  </si>
  <si>
    <t>Kötelező frissítés
újravalidálás esetén</t>
  </si>
  <si>
    <t>Kérdés száma</t>
  </si>
  <si>
    <t>Vállalati kérdőív</t>
  </si>
  <si>
    <t>Válaszlehetőség
(kérjük, válasszon)</t>
  </si>
  <si>
    <t>Magyarázatok</t>
  </si>
  <si>
    <t>Szükséges igazolás:
Kérjük, az adott cellában tüntesse fel a csatolt igazolás pontos megnevezését.
(Az útmutató szövegét írja felül.)</t>
  </si>
  <si>
    <t>Kategória maximális pontszáma</t>
  </si>
  <si>
    <t>Kérdésenként elérhető max. pontszám</t>
  </si>
  <si>
    <t>Elért pontszám</t>
  </si>
  <si>
    <t>Pontozási rendszer</t>
  </si>
  <si>
    <t>szükség esetén</t>
  </si>
  <si>
    <t>0. kérdés</t>
  </si>
  <si>
    <t>Hogyan értékeli a környezeti szempontok beágyazottságát vállalatánál az ágazati standardhoz képest? Elsősorban a jelenlegi helyzetre fókuszáljon, de térjen ki a jövőbeni célokra és tevékenységekre is.</t>
  </si>
  <si>
    <t>Vállalati célok</t>
  </si>
  <si>
    <t>igen</t>
  </si>
  <si>
    <t>1. kérdés</t>
  </si>
  <si>
    <t>Értékelés: x% × az igazolás típusa (1a)</t>
  </si>
  <si>
    <t>1a. kérdés</t>
  </si>
  <si>
    <t>Tanúsítványok, minősítő védjegyek/ökocímkék, vizsgálati jelentések, számítások vagy egyéb dokumentációk</t>
  </si>
  <si>
    <t>100% – Külső fél által ellenőrzött / igazolt taxonómia-megfelelőség
80% – Elismert ökocímke, minősítő védjegy vagy tanúsítvány
60% – Ellenőrizhető termékinformációk / fenntarthatósági jelentés / weboldal
20% – Saját értékelés megalapozott indoklással
10% – Pusztán saját értékelés igazolás nélkül</t>
  </si>
  <si>
    <t>1b. kérdés</t>
  </si>
  <si>
    <t>Pl. hivatkozások a vállalati weboldalra, termékadatlapokra, fenntarthatósági jelentésekre, tanúsítványokra vagy további termékinformációkra.</t>
  </si>
  <si>
    <t>Fenntarthatósági / környezetirányítási rendszerek</t>
  </si>
  <si>
    <t>igen (a tanúsítványoknak aktuálisnak/érvényesnek kell lenniük)</t>
  </si>
  <si>
    <t>2. kérdés</t>
  </si>
  <si>
    <t>Érvényes tanúsítvány</t>
  </si>
  <si>
    <t>0% – Nincs érvényes tanúsítvány
100% – Van érvényes tanúsítvány</t>
  </si>
  <si>
    <t>szükség esetén (adott esetben új jelentést kérünk)</t>
  </si>
  <si>
    <t>3. kérdés</t>
  </si>
  <si>
    <t>Fenntarthatósági jelentés, monitoring dashboard, irányítási kézikönyv, folyamatleírás</t>
  </si>
  <si>
    <t>25% – Van lényegességi elemzés és érintetti bevonás
25% – Van hatásmérés
50% – Van aktuális fenntarthatósági jelentés</t>
  </si>
  <si>
    <t>4. kérdés</t>
  </si>
  <si>
    <t>Jogszabály alapján köteles a vállalat fenntarthatósági jelentést készíteni?</t>
  </si>
  <si>
    <t>5. kérdés</t>
  </si>
  <si>
    <t>Dokumentáció, pl. fenntarthatósági stratégia, környezeti politika, fenntarthatósági jelentés, környezeti mutatók, éves összehasonlítás (konkrét fejezet, oldal stb.)</t>
  </si>
  <si>
    <t>100% – mindhárom elem rendelkezésre áll; részleges teljesítés esetén: 20% a célokért, 40-40% a KPI-okért és az aktuális állapotért</t>
  </si>
  <si>
    <t>Energiafelhasználás</t>
  </si>
  <si>
    <t>szükség esetén/változás esetén</t>
  </si>
  <si>
    <t>6. kérdés</t>
  </si>
  <si>
    <t>Rövid leírás, termelési folyamatábra</t>
  </si>
  <si>
    <t>Teljes pontszám, ha a fő termelési tevékenységet a vállalat maga végzi, vagy a releváns együttműködési szerződés megfelelő tartalmakat rögzít.
50%, ha részben külső beszerzés történik és a beszállítók kiválasztása szabályozott.
25%, ha a vállalat csak csomagolást/értékesítést végez és a beszállítók kiválasztása szabályozott.
Egyébként: 0%</t>
  </si>
  <si>
    <t>6a. kérdés</t>
  </si>
  <si>
    <t>6b. kérdés</t>
  </si>
  <si>
    <t>Együttműködési szerződés / beszerzési irányelv kivonata</t>
  </si>
  <si>
    <t>(csak információ a 6. kérdéshez)</t>
  </si>
  <si>
    <t>7. kérdés</t>
  </si>
  <si>
    <t>Tanúsítvány</t>
  </si>
  <si>
    <t>8. kérdés</t>
  </si>
  <si>
    <t>Kérjük, töltse ki a „Táblázatok” munkalap „Éves villamosenergia-felhasználás” táblázatát!</t>
  </si>
  <si>
    <t>Villanyszámlák, energiaelszámolások, mérőóra-adatok/kimutatások, energiagazdálkodási jelentés, belső fogyasztási kimutatás vagy villamosenergia-mutatókat tartalmazó ESG-/fenntarthatósági jelentés.</t>
  </si>
  <si>
    <t>– Adatok rendelkezésre állnak: 50% (energia és releváns mérőszámok)
– 75%, ha a 3. év &lt; 1. év (KPI-ra, nem abszolút értékre vetítve)
– 100%, ha az előző két feltétel teljesül és energiahatékonysági intézkedéseket is bemutatnak (8a. kérdés)</t>
  </si>
  <si>
    <t>8a. kérdés</t>
  </si>
  <si>
    <t>Ismertesse a villamosenergia-felhasználás változásának okait a megadott időszakban (pl. munkavállalói létszám, alapterület, kihasználtság, home office, IT-használat vagy energiahatékonysági intézkedések változása).</t>
  </si>
  <si>
    <t>9. kérdés</t>
  </si>
  <si>
    <t>Kérjük, töltse ki a „Táblázatok” munkalap „Hőenergia-felhasználás” táblázatát!</t>
  </si>
  <si>
    <t>– Adatok rendelkezésre állnak: 50% (energia és releváns mérőszámok)
– 75%, ha a 3. év &lt; 1. év (KPI-ra, nem abszolút értékre vetítve)
– 100%, ha az előző két feltétel teljesül és energiahatékonysági intézkedéseket is bemutatnak (9a. kérdés)</t>
  </si>
  <si>
    <t>9a. kérdés</t>
  </si>
  <si>
    <t>Ismertesse a hőenergia-felhasználás változásának okait a megadott időszakban (pl. termelési volumen változása, végrehajtott energiahatékonysági intézkedések).</t>
  </si>
  <si>
    <t>10. kérdés</t>
  </si>
  <si>
    <t>Kérjük, csatolja az aktuális zöldáram-tanúsítványt.
Minden telephely esetében csatolja az energiaszolgáltató aktuális villamosenergia-mixének dokumentációját (forrás: villanyszámla).</t>
  </si>
  <si>
    <t>Arányos pontszám az érvényes zöldáram-tanúsítvánnyal rendelkező telephelyek aránya alapján (pl. 5 telephelyből 2 igen: 2/5 pont).</t>
  </si>
  <si>
    <t>11. kérdés</t>
  </si>
  <si>
    <t>Termel-e a vállalat saját maga, helyben villamos energiát megújuló energiaforrásból?</t>
  </si>
  <si>
    <t>Igen válasz és rendelkezésre álló dokumentáció: 50%; további pontok a részarány alapján:
&gt;10% és &lt;50% a teljes villamosenergia-igényből: +25%
&gt;50%: teljes pontszám</t>
  </si>
  <si>
    <t>11a. kérdés</t>
  </si>
  <si>
    <t>Milyen technológiával és milyen mennyiségben? (MWh/év)</t>
  </si>
  <si>
    <t>12. kérdés</t>
  </si>
  <si>
    <t>Milyen energiaforrásokból fedezi a vállalat hőenergia-igényét (fűtés, meleg víz)?
Kérjük, adja meg az egyes energiahordozók arányát a vállalat valamennyi telephelyének teljes hőenergia-felhasználásán belül MWh-ban és %-ban.
Igazolás szükséges!</t>
  </si>
  <si>
    <t>Kérjük, töltse ki a „Táblázatok” munkalap „Energiahordozók &amp; kWh” táblázatát!</t>
  </si>
  <si>
    <t>Igazolás, pl. fűtési költségelszámolások, energiaszámlák, mérőóra-adatok/kimutatások, távhő-elszámolások, energetikai jelentés, fenntarthatósági jelentés vagy belső fogyasztási kimutatás.</t>
  </si>
  <si>
    <t>A pontszám arányos a megújuló hőenergia-hordozók (biomassza, hőszivattyú, geotermikus energia stb.) összes telephelyre vetített részarányával.</t>
  </si>
  <si>
    <t>13. kérdés</t>
  </si>
  <si>
    <t>Termel-e a vállalat saját maga, helyben hőenergiát megújuló energiaforrásból?</t>
  </si>
  <si>
    <t>Igen válasz és rendelkezésre álló dokumentáció: 50%; további pontok a részarány alapján:
&gt;10% és &lt;50% a teljes hőenergia-igényből: +25%
&gt;50%: teljes pontszám</t>
  </si>
  <si>
    <t>13a. kérdés</t>
  </si>
  <si>
    <t>14. kérdés</t>
  </si>
  <si>
    <t>Milyen energiahatékonysági osztályba tartozik/tartoznak a vállalat épülete(i)?</t>
  </si>
  <si>
    <t>Kérjük, töltse ki a „Táblázatok” munkalap „Energiahatékonysági osztály” táblázatát!</t>
  </si>
  <si>
    <t>100% max. 15 kWh/m² BGF-Ref esetén
75% max. 25 kWh/m² BGF-Ref esetén
50% max. 50 kWh/m² BGF-Ref esetén
25% max. 100 kWh/m² BGF-Ref esetén</t>
  </si>
  <si>
    <t>15. kérdés</t>
  </si>
  <si>
    <t>Projektleírás, link</t>
  </si>
  <si>
    <t>Teljes pontszám, ha tartalmilag új projektről van szó, amelyet a kérdőívben korábban még nem említettek; egyébként 0 pont (puszta „frissítésért” nem jár pont).</t>
  </si>
  <si>
    <t>Erőforrás-felhasználás</t>
  </si>
  <si>
    <t>16. kérdés</t>
  </si>
  <si>
    <t>Dokumentáció kivonata / igazolása</t>
  </si>
  <si>
    <t>17. kérdés</t>
  </si>
  <si>
    <t>Kérjük, töltse ki a „Táblázatok” munkalap „Fenntartható/újrahasznosított anyagok” táblázatát!</t>
  </si>
  <si>
    <t>Csomagolási tanúsítványok, amennyiben releváns</t>
  </si>
  <si>
    <t>Területenként 1 pont, megszorozva az adott részaránnyal (%)</t>
  </si>
  <si>
    <t>18. kérdés</t>
  </si>
  <si>
    <t>Hajtottak-e végre az elmúlt 2 évben intézkedéseket a fenntartható erőforrások használatának növelése érdekében?</t>
  </si>
  <si>
    <t>19. kérdés</t>
  </si>
  <si>
    <t>Beszerzési irányelv, beszállítói magatartási kódex, beszállítóértékelés</t>
  </si>
  <si>
    <t>20. kérdés</t>
  </si>
  <si>
    <t>Alkalmaz-e a vállalat környezettudatos irodai működést (pl. alacsony papírfelhasználás, ásványvíz helyett csapvíz, újrahasználható/gyűjtő dobozok)?</t>
  </si>
  <si>
    <t>Kibocsátások</t>
  </si>
  <si>
    <t>21. kérdés</t>
  </si>
  <si>
    <t>ÜHG-/CO₂-leltár, karbonlábnyom-számítás vagy kapcsolódó tanúsítvány</t>
  </si>
  <si>
    <t>Külső fél által ellenőrzött / tanúsított – 100%
Elismert módszertan alapján készült, de külső fél által nem ellenőrzött – 75%
Belső számítás, ellenőrizhető módszertannal – 50%</t>
  </si>
  <si>
    <t>22. kérdés</t>
  </si>
  <si>
    <t>Mekkora volt a vállalat összes telephelyére vonatkozó teljes üvegházhatásúgáz-kibocsátása az elmúlt három évben? (t CO₂e/év)</t>
  </si>
  <si>
    <t>Kérjük, töltse ki a „Táblázatok” munkalap „Kibocsátások” táblázatát!</t>
  </si>
  <si>
    <t>– Adatok rendelkezésre állnak: 50% (energia és releváns mérőszámok)
– 75%, ha a 3. év &lt; 1. év
– 100%, ha az előző két feltétel teljesül és energiahatékonysági intézkedéseket is megneveznek (22a. kérdés)</t>
  </si>
  <si>
    <t>22a. kérdés</t>
  </si>
  <si>
    <t>Ismertesse a teljes kibocsátás változásának okait a megadott időszakban (pl. energiahatékonysági intézkedések, fenntartható mobilitás, kevesebb üzleti utazás, fenntartható beszerzés, hatékony IT és adatközpontok, egyéb).</t>
  </si>
  <si>
    <t>23. kérdés</t>
  </si>
  <si>
    <t>Teljes pontszám, ha tartalmilag új projektről van szó, amelyet a kérdőívben korábban még nem említettek; egyébként 0 pont.</t>
  </si>
  <si>
    <t>Mobilitás</t>
  </si>
  <si>
    <t>24. kérdés</t>
  </si>
  <si>
    <t>Járműflotta-lista</t>
  </si>
  <si>
    <t>Teljes pontszám, ha a flottában tehergépjárművek is vannak, illetve ha több mint 10 személygépkocsi van; egyébként 50%, megszorozva az alábbi részarányokkal:</t>
  </si>
  <si>
    <t>24a. kérdés</t>
  </si>
  <si>
    <t>Adja meg a járművek arányát az alkalmazott hajtás-/üzemanyagtípusok szerint.</t>
  </si>
  <si>
    <t>Kérjük, töltse ki a „Táblázatok” munkalap „Hajtástípus” táblázatát!</t>
  </si>
  <si>
    <t>Csak plauzibilitás-ellenőrzéshez</t>
  </si>
  <si>
    <t>24b. kérdés</t>
  </si>
  <si>
    <t>Mekkora volt a vállalati járműflotta teljes éves üzemanyag-felhasználása az elmúlt három évben?</t>
  </si>
  <si>
    <t>Kérjük, töltse ki a „Táblázatok” munkalap „Üzemanyag-felhasználás” táblázatát!</t>
  </si>
  <si>
    <t>– Adatok rendelkezésre állnak: 50% (energia és releváns mérőszámok)
– 75%, ha a 3. év &lt; 1. év
– 100%, ha az előző két feltétel teljesül és energiahatékonysági intézkedéseket is megneveznek (24c. kérdés)</t>
  </si>
  <si>
    <t>24c. kérdés</t>
  </si>
  <si>
    <t>Ismertesse az üzemanyag-felhasználás változásának okait a megadott időszakban (pl. a közlekedés energiafelhasználását csökkentő aktív intézkedések, például a járműflotta elektrifikációja, vagy a működési feltételek változása).</t>
  </si>
  <si>
    <t>25a. kérdés</t>
  </si>
  <si>
    <t>Üzleti utazási irányelv</t>
  </si>
  <si>
    <t>50%, ha van irányelv; teljes pontszám, ha monitoring is történik</t>
  </si>
  <si>
    <t>25b. kérdés</t>
  </si>
  <si>
    <t>Utazási költségelszámolások, vasúti/repülési statisztikák</t>
  </si>
  <si>
    <t>26. kérdés</t>
  </si>
  <si>
    <t>Támogatja-e a vállalat a munkavállalókat abban, hogy környezetbarát módon jussanak el a telephely(ek)re, illetve hogy az utazások számát csökkentsék vagy teljesen elkerüljék?
Amennyiben igen, hogyan (pl. közösségi közlekedési bérlet támogatása, home office szabályozás, kerékpárlízing stb.)?</t>
  </si>
  <si>
    <t>Teljes pontszám több intézkedés esetén, 25% egy intézkedés esetén, egyébként 0</t>
  </si>
  <si>
    <t>Vízfelhasználás</t>
  </si>
  <si>
    <t>27. kérdés</t>
  </si>
  <si>
    <t>Telephelylista/-áttekintés, folyamatleírás, környezetirányítási dokumentáció</t>
  </si>
  <si>
    <t>Teljes pontszám, ha a termelés és/vagy a zöldterületek öntözése megjelölésre került; egyébként 50%, megszorozva az alábbi részarányokkal:</t>
  </si>
  <si>
    <t>27a. kérdés</t>
  </si>
  <si>
    <t>Kérjük, töltse ki a „Táblázatok” munkalap „Vízfelhasználás” táblázatát!</t>
  </si>
  <si>
    <t>Víziközmű-szolgáltatói számlák/elszámolások, mérőóra-állások, fenntarthatósági jelentés, belső monitoring</t>
  </si>
  <si>
    <t>– Adatok rendelkezésre állnak: 50% (energia és releváns mérőszámok)
– 75%, ha a 3. év &lt; 1. év
– 100%, ha az előző két feltétel teljesül és víztakarékossági intézkedéseket is bemutatnak (26b. kérdés)</t>
  </si>
  <si>
    <t>27b. kérdés</t>
  </si>
  <si>
    <t>Ismertesse a vízfelhasználás változásának okait a megadott időszakban (pl. árbevétel/termelési volumen változása, végrehajtott hatékonysági intézkedések).</t>
  </si>
  <si>
    <t>28. kérdés</t>
  </si>
  <si>
    <t>Szennyvízelszámolás / kivonat</t>
  </si>
  <si>
    <t>28a. kérdés</t>
  </si>
  <si>
    <t>Intézkedési jelentés / link</t>
  </si>
  <si>
    <t>Teljes pontszám csak akkor, ha a 29a. kérdésre IGEN a válasz és a 29b. kérdésben intézkedéseket mutatnak be; ha intézkedéseket ismertetnek és a 29a. kérdésre NEM a válasz: 50%</t>
  </si>
  <si>
    <t>Hulladékgazdálkodás</t>
  </si>
  <si>
    <t>29. kérdés</t>
  </si>
  <si>
    <t>Kérjük, töltse ki a „Táblázatok” munkalap „Hulladéktípus” táblázatát!</t>
  </si>
  <si>
    <t>Hulladékmérlegek, ártalmatlanítási/elszállítási bizonylatok, belső hulladékstatisztika, fenntarthatósági jelentés</t>
  </si>
  <si>
    <t>30. kérdés</t>
  </si>
  <si>
    <t>50%, ha intézkedéseket hajtottak végre; teljes pontszám, ha számszerűsített megtakarítást is bemutatnak</t>
  </si>
  <si>
    <t>30a. kérdés</t>
  </si>
  <si>
    <t>Mennyi hulladékot sikerült ennek eredményeként megtakarítani? (hulladéktípusonkénti bontás és kg)</t>
  </si>
  <si>
    <t>31. kérdés</t>
  </si>
  <si>
    <t>Adott esetben fotók, linkek</t>
  </si>
  <si>
    <t>Teljes pontszám, ha igen és van leírás (tájékoztatás és jelölések); 50%, ha igen és egyedi intézkedés történik</t>
  </si>
  <si>
    <t>32. kérdés</t>
  </si>
  <si>
    <t>Keletkezik-e veszélyes hulladék a vállalat tevékenysége során? Amennyiben igen, milyen?</t>
  </si>
  <si>
    <t>Teljes pontszám: nem keletkezik veszélyes hulladék; 25% csökkentés esetén</t>
  </si>
  <si>
    <t>32a. kérdés</t>
  </si>
  <si>
    <t>Alkalmaznak-e intézkedéseket a veszélyes hulladék mennyiségének csökkentésére? Amennyiben igen, milyeneket?
(pl. veszélyes anyagok helyettesítése kevésbé veszélyes alternatívákkal, veszélyes hulladék csökkentése technológiai fejlesztésekkel, veszélyes anyagok felhasználásának optimalizálása stb.)</t>
  </si>
  <si>
    <t>32b. kérdés</t>
  </si>
  <si>
    <t>Kiegészítő kérdés: Léteznek környezetbarát alternatívák?</t>
  </si>
  <si>
    <t>Szemléletformálás</t>
  </si>
  <si>
    <t>33. kérdés</t>
  </si>
  <si>
    <t>Igazolás, pl. képzési terv, oktatási anyagok, belső kommunikációs tervek, képzési naptár</t>
  </si>
  <si>
    <t>Teljes pontszám havi vagy gyakoribb alkalmak esetén, 50% negyedéves gyakoriság esetén, egyébként 25% „igen” válasz esetén; megszorozva az elért munkavállalók arányával</t>
  </si>
  <si>
    <t>33a. kérdés</t>
  </si>
  <si>
    <t>Milyen gyakran kerül sor ezekre?</t>
  </si>
  <si>
    <t>33b. kérdés</t>
  </si>
  <si>
    <t>Milyen eszközöket, csatornákat vagy platformokat használnak erre a célra?</t>
  </si>
  <si>
    <t>33c. kérdés</t>
  </si>
  <si>
    <t>A munkavállalók mekkora hányadát érik el/bevonják ezekkel a kommunikációs eszközökkel? [x%]</t>
  </si>
  <si>
    <t>34. kérdés</t>
  </si>
  <si>
    <t>Igazolások, pl. belső körlevelek, linkek vagy hasonló dokumentumok</t>
  </si>
  <si>
    <t>Igen + leírás: teljes pontszám, egyébként 0</t>
  </si>
  <si>
    <t>34a. kérdés</t>
  </si>
  <si>
    <t>Mely tématerületekre fókuszálnak/fókuszáltak ennek során (pl. energiahatékonyság, klímavédelem és az üvegházhatásúgáz-kibocsátás csökkentése, vízgazdálkodás, fenntartható mobilitás, biodiverzitás és zöldterületek stb.)?</t>
  </si>
  <si>
    <t>35. kérdés</t>
  </si>
  <si>
    <t>Pl. fotók, linkek</t>
  </si>
  <si>
    <t>Teljes pontszám, ha tartalmilag új projektről van szó, amelyet a kérdőívben korábban még nem említettek; egyébként 0</t>
  </si>
  <si>
    <t>36. kérdés</t>
  </si>
  <si>
    <t>Tanúsítvány / az elismerést igazoló dokumentum</t>
  </si>
  <si>
    <t>Teljes pontszám díj/elismerés esetén (a GB nem számít), 50% jelölés esetén</t>
  </si>
  <si>
    <t>37. kérdés</t>
  </si>
  <si>
    <t>Volt-e az elmúlt két évben célzott együttműködés NGO-kkal, tudományos intézményekkel, szakmai szövetségekkel, önkormányzatokkal stb. klímavédelmi témában? Amennyiben igen, milyen?</t>
  </si>
  <si>
    <t>Fenntartható fogyasztás ösztönzése</t>
  </si>
  <si>
    <t>38. kérdés</t>
  </si>
  <si>
    <t>Termékdesign: Úgy tervezték-e a termékeket, hogy egyes alkatrészeik cserélhetők legyenek az élettartam meghosszabbítása érdekében, illetve az élettartam végén alkatrészekre szétszerelhetők és megfelelően ártalmatlaníthatók vagy visszajuttathatók legyenek?
Amennyiben igen, kérjük, ismertesse.</t>
  </si>
  <si>
    <t>Dokumentáció/melléklet, pl. termékleírás</t>
  </si>
  <si>
    <t>Igen + leírás: teljes pontszám, egyébként 0; nem releváns esetben: fél pontszám</t>
  </si>
  <si>
    <t>39. kérdés</t>
  </si>
  <si>
    <t>Kínál-e a vállalat a termékeihez alternatív, környezeti szempontból kedvező üzleti modelleket (pl. vásárlás helyett bérlés)?
Amennyiben igen, kérjük, ismertesse.</t>
  </si>
  <si>
    <t>40. kérdés</t>
  </si>
  <si>
    <t>Visszaveszi-e a vállalat a meghibásodott termékeket az ügyfelektől? Igen/Nem/Nem releváns. Ha igen: hogyan ösztönzik a termékek visszajuttatását?</t>
  </si>
  <si>
    <t>41. kérdés</t>
  </si>
  <si>
    <t>Kínálnak vagy szerveznek-e házon belül javítási szolgáltatásokat?
Amennyiben igen, kérjük, ismertesse.</t>
  </si>
  <si>
    <t>42. kérdés</t>
  </si>
  <si>
    <t>Biztosít-e a vállalat a jogszabályban előírtnál hosszabb vagy szélesebb körű garanciát/jótállást?
Amennyiben igen, kérjük, ismertesse.</t>
  </si>
  <si>
    <t>Eredmény</t>
  </si>
  <si>
    <t>A kérdések a vállalat valamennyi telephelyére vonatkoznak:</t>
  </si>
  <si>
    <t>Megjegyzés: A teljes fogyasztási adatoknál a validált vállalat adott országban található valamennyi releváns telephelyét figyelembe kell venni. Az azonos jellegű telephelyek összevonhatók. A hálózatból vételezett és a napelemes (PV) villamos energiát külön kell feltüntetni.</t>
  </si>
  <si>
    <t>8. kérdés:</t>
  </si>
  <si>
    <t>Éves villamosenergia-felhasználás</t>
  </si>
  <si>
    <t>Év</t>
  </si>
  <si>
    <t>1. telephely: …........ [MWh]</t>
  </si>
  <si>
    <t>2. telephely: …........ [MWh]</t>
  </si>
  <si>
    <t>3. telephely: …........ [MWh]</t>
  </si>
  <si>
    <t>n. telephely: …........ [MWh]</t>
  </si>
  <si>
    <t>Szükség esetén további oszlopok beszúrhatók</t>
  </si>
  <si>
    <t>9. kérdés:</t>
  </si>
  <si>
    <t>Hőenergia-felhasználás</t>
  </si>
  <si>
    <t>1. telephely: …........</t>
  </si>
  <si>
    <t>2. telephely: …........</t>
  </si>
  <si>
    <t>3. telephely: …........</t>
  </si>
  <si>
    <t>ebből technológiai hő aránya (%)</t>
  </si>
  <si>
    <t>12. kérdés:</t>
  </si>
  <si>
    <t>Energiahordozók &amp; kWh:</t>
  </si>
  <si>
    <t>Referenciaév:</t>
  </si>
  <si>
    <t>Energiahordozó / hőforrás</t>
  </si>
  <si>
    <t>Felhasználás MWh/év</t>
  </si>
  <si>
    <t>A teljes hőenergia-felhasználáson belüli arány (%)</t>
  </si>
  <si>
    <t>Megjegyzés</t>
  </si>
  <si>
    <t>Földgáz</t>
  </si>
  <si>
    <t>Fűtőolaj</t>
  </si>
  <si>
    <t>Távhő</t>
  </si>
  <si>
    <t>Kérjük, itt tüntesse fel az alkalmazott energiahordozókat, pl. faapríték, hulladék, földgáz, hulladékhő</t>
  </si>
  <si>
    <t>Biomassza</t>
  </si>
  <si>
    <t>Hőszivattyú</t>
  </si>
  <si>
    <t>Kérjük, itt tüntesse fel az alkalmazott villamosenergia-forrást, pl. hálózati villamos energia vagy PV-áram</t>
  </si>
  <si>
    <t>Napkollektoros hőenergia</t>
  </si>
  <si>
    <t>Geotermikus energia</t>
  </si>
  <si>
    <t>Egyéb</t>
  </si>
  <si>
    <t>Kérjük, részletezze</t>
  </si>
  <si>
    <t>Összesen</t>
  </si>
  <si>
    <t>14. kérdés:</t>
  </si>
  <si>
    <t>Energiahatékonysági osztály</t>
  </si>
  <si>
    <t>Telephely</t>
  </si>
  <si>
    <t>1. telephely</t>
  </si>
  <si>
    <t>2. telephely</t>
  </si>
  <si>
    <t>3. telephely</t>
  </si>
  <si>
    <t>4. telephely</t>
  </si>
  <si>
    <t>Szükség esetén további sorok beszúrhatók</t>
  </si>
  <si>
    <t>17. kérdés:</t>
  </si>
  <si>
    <t>Fenntartható anyagok</t>
  </si>
  <si>
    <t>Terület</t>
  </si>
  <si>
    <t>Használnak fenntartható anyagokat?</t>
  </si>
  <si>
    <t>Arány (%)</t>
  </si>
  <si>
    <t>Milyen fenntartható anyagokat? (pl. bioalapú nyersanyagok, újrahasznosított műanyag, FSC-fa stb.)</t>
  </si>
  <si>
    <t>Alkalmaznak többször használható megoldást?</t>
  </si>
  <si>
    <t>Igazolás</t>
  </si>
  <si>
    <t>Termékek</t>
  </si>
  <si>
    <t>kérjük, csatolja</t>
  </si>
  <si>
    <t>Csomagolások</t>
  </si>
  <si>
    <t>Szállítási csomagolások</t>
  </si>
  <si>
    <t>22. kérdés:</t>
  </si>
  <si>
    <t>Kibocsátások
[t CO₂e]</t>
  </si>
  <si>
    <t>24a. kérdés:</t>
  </si>
  <si>
    <t>Hajtástípus</t>
  </si>
  <si>
    <t>Járművek száma</t>
  </si>
  <si>
    <t>Dízel</t>
  </si>
  <si>
    <t>Hibrid</t>
  </si>
  <si>
    <t>BEV / elektromos</t>
  </si>
  <si>
    <t>24b. kérdés:</t>
  </si>
  <si>
    <t>Üzemanyag-felhasználás</t>
  </si>
  <si>
    <t>Dízel
[liter/év]</t>
  </si>
  <si>
    <t>Benzin
[liter/év]</t>
  </si>
  <si>
    <t>Villamos energia
[kWh/év]</t>
  </si>
  <si>
    <t>Egyéb
[mértékegység]</t>
  </si>
  <si>
    <t>27a. kérdés:</t>
  </si>
  <si>
    <t>1. telephely: …........ [l/év]</t>
  </si>
  <si>
    <t>2. telephely: …........ [l/év]</t>
  </si>
  <si>
    <t>3. telephely: …........ [l/év]</t>
  </si>
  <si>
    <t>n. telephely: …........ [l/év]</t>
  </si>
  <si>
    <t>29. kérdés:</t>
  </si>
  <si>
    <t>Hulladéktípus</t>
  </si>
  <si>
    <t>Elkülönítetten nyilvántartják? Igen/Nem</t>
  </si>
  <si>
    <t>Éves mennyiség</t>
  </si>
  <si>
    <t>Mértékegység
[kg vagy t] (kérjük, adja meg)</t>
  </si>
  <si>
    <t>Hasznosítás / ártalmatlanítás
Kérjük, részletezze</t>
  </si>
  <si>
    <t>Papír / karton</t>
  </si>
  <si>
    <t>Műanyag</t>
  </si>
  <si>
    <t>Fém</t>
  </si>
  <si>
    <t>Üveg</t>
  </si>
  <si>
    <t>Fa</t>
  </si>
  <si>
    <t>Biohulladék</t>
  </si>
  <si>
    <t>Vegyes hulladék</t>
  </si>
  <si>
    <t>Veszélyes hulladék</t>
  </si>
  <si>
    <t>Egyéb hulladék</t>
  </si>
  <si>
    <t>Tanúsítás</t>
  </si>
  <si>
    <t>Minősítő védjegy / ökocímke</t>
  </si>
  <si>
    <t>nem</t>
  </si>
  <si>
    <t>Taxonómia-megfelelőség</t>
  </si>
  <si>
    <t>nem releváns</t>
  </si>
  <si>
    <t>Külső értékelés</t>
  </si>
  <si>
    <t>Saját mutatók vagy számítások</t>
  </si>
  <si>
    <t>Nincs igazolás</t>
  </si>
  <si>
    <t>– max. 15 kWh/m² BGF-Ref (passzívház) vagy alacsonyabb</t>
  </si>
  <si>
    <t>– max. 25 kWh/m² BGF-Ref (alacsony energiaigényű épület)</t>
  </si>
  <si>
    <t>– max. 50 kWh/m² BGF-Ref (energiatakarékos épület)</t>
  </si>
  <si>
    <t>– max. 100 kWh/m² BGF-Ref</t>
  </si>
  <si>
    <t>– 100 kWh/m² BGF-Ref felett</t>
  </si>
  <si>
    <t>ismeretlen</t>
  </si>
  <si>
    <t>a) igen, a teljes vállalatra</t>
  </si>
  <si>
    <t>b) csak egyes termékekre</t>
  </si>
  <si>
    <t>c) nem</t>
  </si>
  <si>
    <t>a) Termelés</t>
  </si>
  <si>
    <t>b) Zöldterületek öntözése</t>
  </si>
  <si>
    <t>c) Szaniter helyiségek</t>
  </si>
  <si>
    <t>d) Konyha</t>
  </si>
  <si>
    <t>e) Egyéb: ____</t>
  </si>
  <si>
    <t>Havonta vagy gyakrabban</t>
  </si>
  <si>
    <t>Évente</t>
  </si>
  <si>
    <t>Negyedévente</t>
  </si>
  <si>
    <t>Félévente</t>
  </si>
  <si>
    <t>Alkalmanként</t>
  </si>
  <si>
    <t>Biomassza, hulladékhő, földgáz, egyéb</t>
  </si>
  <si>
    <t>A fő termelési tevékenység saját vállalaton belül történik</t>
  </si>
  <si>
    <t>Részben külső beszerzés</t>
  </si>
  <si>
    <t>A vállalaton belül csak csomagolás/értékesítés történik</t>
  </si>
  <si>
    <t>Az együttműködési szerződésben rögzítve, illetve átfogó, fenntarthatósági szempontokat tartalmazó beszerzési irányelv</t>
  </si>
  <si>
    <t>Egyedi megállapodások, illetve beszerzési irányelvek</t>
  </si>
  <si>
    <t>Nincsenek megállapodások</t>
  </si>
  <si>
    <t>Nem releváns, mivel a fő termelési tevékenység saját vállalaton belül történik</t>
  </si>
  <si>
    <t>A teljes vállalat karbonlábnyoma</t>
  </si>
  <si>
    <t>Egyes vállalati területek karbonlábnyoma</t>
  </si>
  <si>
    <t>Egyes termékek karbonlábnyoma</t>
  </si>
  <si>
    <t>Nincs</t>
  </si>
  <si>
    <t>Újrahasznosítás</t>
  </si>
  <si>
    <t>Ártalmatlanítás</t>
  </si>
  <si>
    <t>Hulladékhő</t>
  </si>
  <si>
    <t>Villamos energia</t>
  </si>
  <si>
    <t>PV-áram</t>
  </si>
  <si>
    <t>Jelölés / Mező</t>
  </si>
  <si>
    <t>Jelentése</t>
  </si>
  <si>
    <t>Teendő</t>
  </si>
  <si>
    <t>Kék mező</t>
  </si>
  <si>
    <t>Szabad szöveges mező</t>
  </si>
  <si>
    <t>Kérjük, adja meg a kért adatokat / magyarázatokat.</t>
  </si>
  <si>
    <t>Narancssárga mező</t>
  </si>
  <si>
    <t>Választómező</t>
  </si>
  <si>
    <t>Kérjük, válasszon ki egy választ a legördülő menüből.</t>
  </si>
  <si>
    <r>
      <rPr>
        <sz val="14"/>
        <color theme="1"/>
        <rFont val="Arial"/>
        <family val="2"/>
        <charset val="238"/>
      </rPr>
      <t xml:space="preserve">□ </t>
    </r>
    <r>
      <rPr>
        <sz val="11"/>
        <color theme="1"/>
        <rFont val="Arial"/>
        <family val="2"/>
      </rPr>
      <t>Jelölőnégyzet</t>
    </r>
  </si>
  <si>
    <t>Kérjük, tegyen „X” jelet a megfelelő válasz melletti négyzetbe. Több válasz is megjelölhető, amennyiben több válasz is érvényes.</t>
  </si>
  <si>
    <t>Aláhúzott szöveg</t>
  </si>
  <si>
    <t>Hivatkozás a „Táblázatok” munkalapra</t>
  </si>
  <si>
    <r>
      <t xml:space="preserve">Kérjük, töltse ki az így megjelölt cellákhoz tartozó táblázatot a </t>
    </r>
    <r>
      <rPr>
        <b/>
        <sz val="11"/>
        <color theme="1"/>
        <rFont val="Arial"/>
        <family val="2"/>
        <charset val="238"/>
      </rPr>
      <t>„Táblázatok”</t>
    </r>
    <r>
      <rPr>
        <sz val="11"/>
        <color theme="1"/>
        <rFont val="Arial"/>
        <family val="2"/>
        <charset val="238"/>
      </rPr>
      <t xml:space="preserve"> munkalapon.</t>
    </r>
  </si>
  <si>
    <t>"Szükséges igazolás" oszlop</t>
  </si>
  <si>
    <t>Szükséges igazolás / Kötelező igazoló dokumentum</t>
  </si>
  <si>
    <r>
      <rPr>
        <sz val="11"/>
        <color theme="1"/>
        <rFont val="Arial"/>
        <family val="2"/>
        <charset val="238"/>
      </rPr>
      <t xml:space="preserve">Kérjük, csatolja a megfelelő dokumentumokat vagy adatokat, pl. számlákat, tanúsítványokat vagy kimutatásokat, és a </t>
    </r>
    <r>
      <rPr>
        <b/>
        <sz val="11"/>
        <color theme="1"/>
        <rFont val="Arial"/>
        <family val="2"/>
        <charset val="238"/>
      </rPr>
      <t>„Szükséges igazolás”</t>
    </r>
    <r>
      <rPr>
        <sz val="11"/>
        <color theme="1"/>
        <rFont val="Arial"/>
        <family val="2"/>
        <charset val="238"/>
      </rPr>
      <t xml:space="preserve"> oszlopban tüntesse fel a konkrét dokumentum megnevezését és/vagy az arra mutató hivatkozást.</t>
    </r>
  </si>
  <si>
    <r>
      <t xml:space="preserve">Beküldés előtt kérjük, győződjön meg arról, hogy:
- minden kérdést teljes körűen megválaszolt;
- minden szükséges igazoló dokumentumot mellékelt (szükség esetén pl. </t>
    </r>
    <r>
      <rPr>
        <i/>
        <sz val="11"/>
        <color rgb="FFFF0000"/>
        <rFont val="Arial"/>
        <family val="2"/>
        <charset val="238"/>
      </rPr>
      <t>we transferen</t>
    </r>
    <r>
      <rPr>
        <b/>
        <sz val="11"/>
        <color rgb="FFFF0000"/>
        <rFont val="Arial"/>
        <family val="2"/>
      </rPr>
      <t xml:space="preserve"> keresztül);
- az érintett kérdéseknél feltüntette a konkrét dokumentum megnevezését.
</t>
    </r>
    <r>
      <rPr>
        <b/>
        <u/>
        <sz val="11"/>
        <color rgb="FFFF0000"/>
        <rFont val="Arial"/>
        <family val="2"/>
        <charset val="238"/>
      </rPr>
      <t>Fontos</t>
    </r>
    <r>
      <rPr>
        <b/>
        <sz val="11"/>
        <color rgb="FFFF0000"/>
        <rFont val="Arial"/>
        <family val="2"/>
      </rPr>
      <t xml:space="preserve">: Az olyan általános hivatkozás, mint például </t>
    </r>
    <r>
      <rPr>
        <i/>
        <sz val="11"/>
        <color rgb="FFFF0000"/>
        <rFont val="Arial"/>
        <family val="2"/>
        <charset val="238"/>
      </rPr>
      <t>„lásd a fenntarthatósági jelentésünket”</t>
    </r>
    <r>
      <rPr>
        <b/>
        <sz val="11"/>
        <color rgb="FFFF0000"/>
        <rFont val="Arial"/>
        <family val="2"/>
      </rPr>
      <t>, nem elegendő. Kérjük, minden esetben adja meg a releváns részhez vezető konkrét hivatkozást/linket.
Ezzel elkerülhetők az értékelés során felmerülő felesleges visszakérdezések, amelyek időigényesek, és akár többletköltséget is eredményezhetnek.
Köszönjük!</t>
    </r>
  </si>
  <si>
    <t>Cégnév</t>
  </si>
  <si>
    <t>Cím</t>
  </si>
  <si>
    <t>Iparág</t>
  </si>
  <si>
    <t>Teékenységi kör leírása</t>
  </si>
  <si>
    <t>Cégforma</t>
  </si>
  <si>
    <t>Alkalmazottak száma</t>
  </si>
  <si>
    <t>A vállalat éves forgalma</t>
  </si>
  <si>
    <t>Kapcsolattartó személy / pozíció</t>
  </si>
  <si>
    <t>E-mail</t>
  </si>
  <si>
    <t>Elérhető Pontszám</t>
  </si>
  <si>
    <t>Elért Pontszám</t>
  </si>
  <si>
    <t>Arány</t>
  </si>
  <si>
    <t>VÁLLALATI KÉRDŐÍV</t>
  </si>
  <si>
    <t>ÉRTÉKELÉS EREDMÉNYE:</t>
  </si>
  <si>
    <t>Ciklus:</t>
  </si>
  <si>
    <t>Kategória:</t>
  </si>
  <si>
    <t>Értékelés időpontja:</t>
  </si>
  <si>
    <t>GB-ID Azonosító</t>
  </si>
  <si>
    <t>Márkanév</t>
  </si>
  <si>
    <t>értékelte:</t>
  </si>
  <si>
    <t>Elérhető pontszám</t>
  </si>
  <si>
    <t xml:space="preserve">Az előírt 51%-os küszöbérték elérése / meghaladása esetén – a védett EU tanúsító védjegy alapszabályának megfelelően – </t>
  </si>
  <si>
    <t>Érvényesség: 2027.12.31.</t>
  </si>
  <si>
    <t>Ügyvezető igazgató</t>
  </si>
  <si>
    <r>
      <t xml:space="preserve">a </t>
    </r>
    <r>
      <rPr>
        <b/>
        <sz val="11"/>
        <color rgb="FF008000"/>
        <rFont val="Arial"/>
        <family val="2"/>
        <charset val="238"/>
      </rPr>
      <t>GREEN BRANDS Hungary 2026/2027</t>
    </r>
    <r>
      <rPr>
        <b/>
        <sz val="11"/>
        <color theme="1"/>
        <rFont val="Arial"/>
        <family val="2"/>
      </rPr>
      <t xml:space="preserve"> minősítés odaítélésre kerül.</t>
    </r>
  </si>
  <si>
    <r>
      <t xml:space="preserve">Mi igazolja a termékek ökológiai fenntarthatóságát?
</t>
    </r>
    <r>
      <rPr>
        <u/>
        <sz val="11"/>
        <rFont val="Arial"/>
        <family val="2"/>
        <charset val="238"/>
      </rPr>
      <t>Igazolás szükséges!</t>
    </r>
  </si>
  <si>
    <r>
      <t xml:space="preserve">Kérjük, adjon meg további információkat az ökológiailag fenntartható termékpalettáról.
</t>
    </r>
    <r>
      <rPr>
        <u/>
        <sz val="11"/>
        <rFont val="Arial"/>
        <family val="2"/>
        <charset val="238"/>
      </rPr>
      <t>Igazolás szükséges!</t>
    </r>
  </si>
  <si>
    <r>
      <t xml:space="preserve">Működtet-e a vállalat átfogó rendszert a fenntarthatósági teljesítmény folyamatos javítására (gazdasági, környezeti, társadalmi/etikai szempontok)? Amennyiben igen, kérjük, dokumentálja (pl. felelősségi körök és szervezeti beágyazottság, érintettek bevonása, aktuális fenntarthatósági jelentés, hatásmérés).
</t>
    </r>
    <r>
      <rPr>
        <u/>
        <sz val="11"/>
        <rFont val="Arial"/>
        <family val="2"/>
        <charset val="238"/>
      </rPr>
      <t>Igazolás szükséges!</t>
    </r>
  </si>
  <si>
    <r>
      <t xml:space="preserve">Az ökológiai fenntarthatóság területén adja meg:
1. a három legfontosabb célt,
2. a hozzájuk tartozó KPI-okat (kulcsfontosságú teljesítménymutatókat),
3. valamint minden cél esetében az aktuális állapotot.
</t>
    </r>
    <r>
      <rPr>
        <u/>
        <sz val="11"/>
        <rFont val="Arial"/>
        <family val="2"/>
        <charset val="238"/>
      </rPr>
      <t xml:space="preserve">
Igazolás szükséges!</t>
    </r>
  </si>
  <si>
    <r>
      <t xml:space="preserve">Kiszervezte-e a termelés egyes részeit? Amennyiben igen, röviden ismertesse a releváns folyamatokat.
</t>
    </r>
    <r>
      <rPr>
        <u/>
        <sz val="11"/>
        <rFont val="Arial"/>
        <family val="2"/>
        <charset val="238"/>
      </rPr>
      <t xml:space="preserve">
Igazolás szükséges!</t>
    </r>
  </si>
  <si>
    <r>
      <t xml:space="preserve">Milyen mértékben veszik figyelembe az energiahatékony termelést az előbeszállítók kiválasztásánál?
</t>
    </r>
    <r>
      <rPr>
        <u/>
        <sz val="11"/>
        <rFont val="Arial"/>
        <family val="2"/>
        <charset val="238"/>
      </rPr>
      <t>Igazolás szükséges!</t>
    </r>
  </si>
  <si>
    <r>
      <t xml:space="preserve">A vállalatnál a környezetvédelem témája ISO 14001 vagy EMAS szerinti </t>
    </r>
    <r>
      <rPr>
        <u/>
        <sz val="11"/>
        <rFont val="Arial"/>
        <family val="2"/>
        <charset val="238"/>
      </rPr>
      <t>környezetirányítási rendszer keretében</t>
    </r>
    <r>
      <rPr>
        <sz val="11"/>
        <rFont val="Arial"/>
        <family val="2"/>
        <charset val="238"/>
      </rPr>
      <t xml:space="preserve"> beépült a működésbe?
</t>
    </r>
    <r>
      <rPr>
        <u/>
        <sz val="11"/>
        <rFont val="Arial"/>
        <family val="2"/>
        <charset val="238"/>
      </rPr>
      <t>Igazolás szükséges!</t>
    </r>
  </si>
  <si>
    <r>
      <t>Mekkora az ökológiailag fenntartható termékek árbevételének aránya a vállalat teljes árbevételén belül?</t>
    </r>
    <r>
      <rPr>
        <b/>
        <sz val="11"/>
        <rFont val="Arial"/>
        <family val="2"/>
        <charset val="238"/>
      </rPr>
      <t xml:space="preserve"> [xx%]</t>
    </r>
  </si>
  <si>
    <r>
      <t xml:space="preserve">Az értékesített termékek mekkora hányadát állítják elő saját vállalaton belül?
</t>
    </r>
    <r>
      <rPr>
        <i/>
        <u/>
        <sz val="11"/>
        <rFont val="Arial"/>
        <family val="2"/>
        <charset val="238"/>
      </rPr>
      <t>Megjegyzés: a csomagolás nem értendő ide!</t>
    </r>
  </si>
  <si>
    <r>
      <t xml:space="preserve">Működik a vállalatnál energiagazdálkodási rendszer (ISO 50001 vagy azzal egyenértékű)?
</t>
    </r>
    <r>
      <rPr>
        <u/>
        <sz val="11"/>
        <rFont val="Arial"/>
        <family val="2"/>
        <charset val="238"/>
      </rPr>
      <t>Igazolás szükséges!</t>
    </r>
  </si>
  <si>
    <r>
      <t xml:space="preserve">Mekkora volt a vállalat összes telephelyének teljes éves hőenergia-felhasználása az elmúlt három évben? (MWh/év) Kérjük, különítse el a technológiai hőfelhasználást és a fűtési célú hőfelhasználást.
</t>
    </r>
    <r>
      <rPr>
        <u/>
        <sz val="11"/>
        <rFont val="Arial"/>
        <family val="2"/>
        <charset val="238"/>
      </rPr>
      <t>Igazolás szükséges!</t>
    </r>
  </si>
  <si>
    <r>
      <t xml:space="preserve">Vásárol-e a vállalat tanúsított zöld villamos energiát (= kizárólag megújuló energiaforrásból származó villamos energia)?
</t>
    </r>
    <r>
      <rPr>
        <u/>
        <sz val="11"/>
        <rFont val="Arial"/>
        <family val="2"/>
        <charset val="238"/>
      </rPr>
      <t>Igazolás szükséges!</t>
    </r>
  </si>
  <si>
    <r>
      <t xml:space="preserve">Amennyiben az elmúlt évben a vállalat „Energia” témájú projektet valósított meg, itt röviden bemutathatja azt.
</t>
    </r>
    <r>
      <rPr>
        <u/>
        <sz val="11"/>
        <rFont val="Arial"/>
        <family val="2"/>
        <charset val="238"/>
      </rPr>
      <t>Igazolás szükséges!</t>
    </r>
  </si>
  <si>
    <r>
      <t xml:space="preserve">Igazolható módon nyomon követi-e a vállalat az erőforrás-felhasználását? Amennyiben igen, hogyan/hol?
</t>
    </r>
    <r>
      <rPr>
        <u/>
        <sz val="11"/>
        <rFont val="Arial"/>
        <family val="2"/>
        <charset val="238"/>
      </rPr>
      <t>Igazolás szükséges!</t>
    </r>
  </si>
  <si>
    <r>
      <t xml:space="preserve">Milyen módon járul hozzá a vállalat a magas erőforrás-hatékonysághoz, pl. anyaghatékonysággal (újrahasznosított anyagok vagy fenntartható nyersanyagok alkalmazása), ökodesignnal stb.?
</t>
    </r>
    <r>
      <rPr>
        <u/>
        <sz val="11"/>
        <rFont val="Arial"/>
        <family val="2"/>
        <charset val="238"/>
      </rPr>
      <t xml:space="preserve">
Igazolás szükséges!</t>
    </r>
  </si>
  <si>
    <r>
      <t xml:space="preserve">Alkalmaz-e a vállalat környezettudatos beszerzési gyakorlatot (környezeti szempontok figyelembevétele a beszerzések során)?
</t>
    </r>
    <r>
      <rPr>
        <u/>
        <sz val="11"/>
        <rFont val="Arial"/>
        <family val="2"/>
        <charset val="238"/>
      </rPr>
      <t xml:space="preserve">
Igazolás szükséges!</t>
    </r>
  </si>
  <si>
    <r>
      <t xml:space="preserve">Amennyiben az elmúlt két évben a vállalat (új) projektet valósított meg „Klímavédelem / klímakutatás” témában, itt röviden bemutathatja azt.
</t>
    </r>
    <r>
      <rPr>
        <u/>
        <sz val="11"/>
        <rFont val="Arial"/>
        <family val="2"/>
        <charset val="238"/>
      </rPr>
      <t>Igazolás szükséges!</t>
    </r>
  </si>
  <si>
    <r>
      <t xml:space="preserve">Rendelkezik-e a vállalat saját járműflottával (személygépkocsi/tehergépjármű)? Milyen célokra használják, és hány járműből áll a flotta?
</t>
    </r>
    <r>
      <rPr>
        <u/>
        <sz val="11"/>
        <rFont val="Arial"/>
        <family val="2"/>
        <charset val="238"/>
      </rPr>
      <t>Igazolás szükséges!</t>
    </r>
  </si>
  <si>
    <r>
      <t xml:space="preserve">Rendelkezik-e a vállalat aktuális, érvényes irányelvvel az üzleti utazások ökológiai lábnyomának csökkentésére?
Ilyen irányelv tartalma lehet például: az üzleti utak szükségességének felülvizsgálata, online megbeszélések előnyben részesítése, vasúti utazás előnyben részesítése a repüléssel szemben, alacsony kibocsátású közlekedési módok használata.
</t>
    </r>
    <r>
      <rPr>
        <u/>
        <sz val="11"/>
        <rFont val="Arial"/>
        <family val="2"/>
        <charset val="238"/>
      </rPr>
      <t>Igazolás szükséges!</t>
    </r>
  </si>
  <si>
    <r>
      <t xml:space="preserve">Környezeti szempontok alapján nyomon követik-e az üzleti utazásokat (megtett távolság, közlekedési mód stb.)?
</t>
    </r>
    <r>
      <rPr>
        <u/>
        <sz val="11"/>
        <rFont val="Arial"/>
        <family val="2"/>
        <charset val="238"/>
      </rPr>
      <t>Igazolás szükséges!</t>
    </r>
  </si>
  <si>
    <r>
      <t xml:space="preserve">A vállalat mely területein releváns a vízfelhasználás?
</t>
    </r>
    <r>
      <rPr>
        <u/>
        <sz val="11"/>
        <rFont val="Arial"/>
        <family val="2"/>
        <charset val="238"/>
      </rPr>
      <t>Igazolás szükséges!</t>
    </r>
  </si>
  <si>
    <r>
      <t xml:space="preserve">Mekkora volt a vállalat összes telephelyének vízfelhasználása az elmúlt három évben? (liter/év)
</t>
    </r>
    <r>
      <rPr>
        <u/>
        <sz val="11"/>
        <rFont val="Arial"/>
        <family val="2"/>
        <charset val="238"/>
      </rPr>
      <t>Igazolás szükséges!</t>
    </r>
  </si>
  <si>
    <r>
      <t xml:space="preserve">Keletkezik-e a vállalat tevékenysége során a háztartási mennyiséget meghaladó szennyvíz?
</t>
    </r>
    <r>
      <rPr>
        <u/>
        <sz val="11"/>
        <rFont val="Arial"/>
        <family val="2"/>
        <charset val="238"/>
      </rPr>
      <t xml:space="preserve">
Igazolás szükséges!</t>
    </r>
  </si>
  <si>
    <r>
      <t xml:space="preserve">Milyen, a jogszabályi előírásokon túlmutató intézkedéseket alkalmaznak a szennyvíz kezelésére és keletkezésének megelőzésére?
</t>
    </r>
    <r>
      <rPr>
        <u/>
        <sz val="11"/>
        <rFont val="Arial"/>
        <family val="2"/>
        <charset val="238"/>
      </rPr>
      <t>Igazolás szükséges!</t>
    </r>
  </si>
  <si>
    <r>
      <t xml:space="preserve">Tájékoztatják-e a munkavállalókat a hulladék megfelelő kezeléséről (pl. belső tájékoztató anyagok, jelölések és piktogramok, belső kommunikáció, képzések vagy továbbképzések)? Amennyiben igen, hogyan?
</t>
    </r>
    <r>
      <rPr>
        <u/>
        <sz val="11"/>
        <rFont val="Arial"/>
        <family val="2"/>
        <charset val="238"/>
      </rPr>
      <t>Igazolás szükséges!</t>
    </r>
  </si>
  <si>
    <r>
      <t xml:space="preserve">Tartanak-e rendszeresen munkavállalói képzéseket, tájékoztató eseményeket vagy beszélgetőcsoportokat környezetvédelmi témákban?
</t>
    </r>
    <r>
      <rPr>
        <u/>
        <sz val="11"/>
        <rFont val="Arial"/>
        <family val="2"/>
        <charset val="238"/>
      </rPr>
      <t>Igazolás szükséges!</t>
    </r>
  </si>
  <si>
    <r>
      <t xml:space="preserve">Bevonják-e a munkavállalókat a fenntarthatósági intézkedésekre vonatkozó ötletek/javaslatok kidolgozásába és megvalósításába?
Amennyiben igen, hogyan, és erre munkaidőben is van-e lehetőség (pl. ötletládák, innovációs műhelyek stb.)?
</t>
    </r>
    <r>
      <rPr>
        <u/>
        <sz val="11"/>
        <rFont val="Arial"/>
        <family val="2"/>
        <charset val="238"/>
      </rPr>
      <t>Igazolás szükséges!</t>
    </r>
  </si>
  <si>
    <r>
      <t xml:space="preserve">Amennyiben az elmúlt két évben a vállalat „BELSŐ szemléletformálás” témájú, fenntarthatósági kérdésekhez kapcsolódó projektet valósított meg, itt röviden bemutathatja azt (pl. belső versenyek és kihívások).
</t>
    </r>
    <r>
      <rPr>
        <u/>
        <sz val="11"/>
        <rFont val="Arial"/>
        <family val="2"/>
        <charset val="238"/>
      </rPr>
      <t xml:space="preserve">
Igazolás szükséges!</t>
    </r>
  </si>
  <si>
    <r>
      <t xml:space="preserve">Kapott-e a vállalat az elmúlt két évben a GREEN BRANDS minősítésen kívül különleges környezetvédelmi vagy fenntarthatósági díjat/elismerést, illetve jelölték-e ilyen díjra?
Amennyiben igen, melyikre (pl. klímavédelmi díj, fenntarthatósági díj, környezetvédelmi díj, Energy Globe stb.)?
</t>
    </r>
    <r>
      <rPr>
        <u/>
        <sz val="11"/>
        <rFont val="Arial"/>
        <family val="2"/>
        <charset val="238"/>
      </rPr>
      <t xml:space="preserve">
Igazolás szükséges!</t>
    </r>
  </si>
  <si>
    <t>ebből technológiai hő aránya (%)*</t>
  </si>
  <si>
    <t>* a gyártási/technológiai folyamatok során használt hő</t>
  </si>
  <si>
    <r>
      <t xml:space="preserve">Nyilvántartják-e a keletkező hulladék mennyiségét hulladéktípusonként elkülönítve?
</t>
    </r>
    <r>
      <rPr>
        <u/>
        <sz val="11"/>
        <rFont val="Arial"/>
        <family val="2"/>
        <charset val="238"/>
      </rPr>
      <t>Igazolás szükséges!</t>
    </r>
  </si>
  <si>
    <t>Kitöltési útmutató / Jelmagyarázat</t>
  </si>
  <si>
    <r>
      <t xml:space="preserve">Rendelkezik-e a vállalat aktuális, érvényes karbonlábnyom-számítással (vállalati és/vagy termékszinten)?
Amennyiben a karbonlábnyom csak a vállalat egyes részeire, illetve egyes termékekre áll rendelkezésre, kérjük, részletezze.
</t>
    </r>
    <r>
      <rPr>
        <u/>
        <sz val="11"/>
        <rFont val="Arial"/>
        <family val="2"/>
        <charset val="238"/>
      </rPr>
      <t>Igazolás szükséges!</t>
    </r>
  </si>
  <si>
    <r>
      <rPr>
        <b/>
        <sz val="11"/>
        <rFont val="Arial"/>
        <family val="2"/>
        <charset val="238"/>
      </rPr>
      <t>Amennyiben releváns, kérjük, a megfelelő válasz melleti „☐” helyére tegyen egy „X” jelet. Több válasz is megjelölhető.</t>
    </r>
    <r>
      <rPr>
        <sz val="11"/>
        <rFont val="Arial"/>
      </rPr>
      <t xml:space="preserve">
☐ Tanúsítás / minősítő védjegy
☐ Taxonómia-megfelelőség
☐ Külső értékelés
☐ Saját mutatók
☐ Számítások
☐ Nincs igazolás
☐ Egyéb</t>
    </r>
  </si>
  <si>
    <r>
      <rPr>
        <b/>
        <sz val="11"/>
        <color theme="1"/>
        <rFont val="Arial"/>
        <family val="2"/>
        <charset val="238"/>
      </rPr>
      <t>Kérjük, a megfelelő válasz melleti „☐” helyére tegyen egy „X” jelet. Több válasz is megjelölhető.</t>
    </r>
    <r>
      <rPr>
        <sz val="11"/>
        <color theme="1"/>
        <rFont val="Arial"/>
      </rPr>
      <t xml:space="preserve">
1. telephely: _________ ☐ Igen ☐ Nem
2. telephely: _________ ☐ Igen ☐ Nem
3. telephely: _________ ☐ Igen ☐ Nem
stb.</t>
    </r>
  </si>
  <si>
    <r>
      <rPr>
        <b/>
        <sz val="11"/>
        <color theme="1"/>
        <rFont val="Arial"/>
        <family val="2"/>
        <charset val="238"/>
      </rPr>
      <t>Amennyiben releváns, kérjük, a megfelelő válasz melleti „☐” helyére tegyen egy „X” jelet. Több válasz is megjelölhető.</t>
    </r>
    <r>
      <rPr>
        <sz val="11"/>
        <color theme="1"/>
        <rFont val="Arial"/>
      </rPr>
      <t xml:space="preserve">
☐ Épületek energiahatékonyságának javítása, pl. felújítás
☐ Megújuló energia vagy saját energiatermelés, pl. fotovoltaikus rendszer
☐ Fűtés, hűtés vagy szellőzés optimalizálása
☐ Átállás energiahatékony világításra, pl. LED
☐ Energiahatékony berendezések vagy IT-rendszerek alkalmazása
☐ Működési folyamatok optimalizálása
☐ Energiagazdálkodás vagy fogyasztásmonitoring
☐ Munkavállalók képzése vagy szemléletformálása
☐ Egyéb: __________
☐ Nem valósult meg energiaprojekt</t>
    </r>
  </si>
  <si>
    <r>
      <rPr>
        <b/>
        <sz val="11"/>
        <color theme="1"/>
        <rFont val="Arial"/>
        <family val="2"/>
        <charset val="238"/>
      </rPr>
      <t>Amennyiben releváns, kérjük, a megfelelő válasz melleti „☐” helyére tegyen egy „X” jelet. Több válasz is megjelölhető.</t>
    </r>
    <r>
      <rPr>
        <sz val="11"/>
        <color theme="1"/>
        <rFont val="Arial"/>
      </rPr>
      <t xml:space="preserve">
☐ A kínált termékek erőforrás-felhasználásának csökkentése (termékdesign)
☐ Anyagok vagy termékek újrahasználata
☐ Berendezések javítása és hosszabb ideig történő használata
☐ Egyszer használatos termékek kerülése
☐ Csomagolás csökkentése vagy elkerülése
☐ Termékek és előtermékek/szolgáltatások fenntartható beszerzése
☐ Munkavállalók képzése vagy szemléletformálása
☐ Digitalizáció, valamint a papír- és irodaszer-felhasználás csökkentése
☐ Egyéb intézkedés: __________
☐ Nem valósult meg intézkedés</t>
    </r>
  </si>
  <si>
    <r>
      <rPr>
        <b/>
        <sz val="11"/>
        <color theme="1"/>
        <rFont val="Arial"/>
        <family val="2"/>
        <charset val="238"/>
      </rPr>
      <t>Amennyiben releváns, kérjük, a megfelelő válasz melleti „☐” helyére tegyen egy „X” jelet. Több válasz is megjelölhető.</t>
    </r>
    <r>
      <rPr>
        <sz val="11"/>
        <color theme="1"/>
        <rFont val="Arial"/>
      </rPr>
      <t xml:space="preserve">
☐ Termelés
☐ Zöldterületek öntözése
☐ Szaniter helyiségek
☐ Konyha
☐ Egyéb: ______</t>
    </r>
  </si>
  <si>
    <t>Alkalmaznak-e intézkedéseket a hulladék keletkezésének megelőzésére vagy az újrahasználat növelésére?
Mutassa be az intézkedéseket (pl. termékdesign módosítása az anyagfelhasználás csökkentése érdekében, selejt és vágási hulladék csökkentése a termelésben, re- és upcycling intézkedések, többször használható csomagolás), valamint az elért javulást (pl. szelektív hulladékgyűjtés optimalizálása/fejlesztése, hulladékmennyiség csökkenése, újrahasználat növekedése, anyagfelhasználás csökkenése, költségmegtakarítás). Milyen intézkedéseket alkalmaznak a hulladék keletkezésének megelőzésére vagy az újrahasználat növelésére?</t>
  </si>
  <si>
    <t>Vállalat</t>
  </si>
  <si>
    <t>Auditáló:</t>
  </si>
  <si>
    <t>Összesen:</t>
  </si>
  <si>
    <r>
      <t xml:space="preserve">Mekkora volt a vállalat összes telephelyének teljes éves villamosenergia-felhasználása az elmúlt három évben? (MWh/év)
</t>
    </r>
    <r>
      <rPr>
        <u val="double"/>
        <sz val="11"/>
        <rFont val="Arial"/>
        <family val="2"/>
      </rPr>
      <t xml:space="preserve">Hálózati vételezés (PV nélkül).
</t>
    </r>
    <r>
      <rPr>
        <sz val="11"/>
        <rFont val="Arial"/>
        <family val="2"/>
        <charset val="238"/>
      </rPr>
      <t xml:space="preserve">
</t>
    </r>
    <r>
      <rPr>
        <u/>
        <sz val="11"/>
        <rFont val="Arial"/>
        <family val="2"/>
        <charset val="238"/>
      </rPr>
      <t>Igazolás szükséges!</t>
    </r>
  </si>
  <si>
    <t>Év 1</t>
  </si>
  <si>
    <t>Év 2</t>
  </si>
  <si>
    <t>Év 3</t>
  </si>
  <si>
    <t>Verzió:</t>
  </si>
  <si>
    <t>Alle drei Bestandteile sind für 3 Ziele vorhanden und belegt: 100 %. 
Bei Teilantworten: Ziele 20 %, passende KPIs 40 %, aktuelle Ist-Werte mit Nachweis 40 %.</t>
  </si>
  <si>
    <t>1. Daten vorhanden: 50% 
2. +25% Im Jahr 3&lt; Jahr1 
3. +25% Wenn Maßnahmen beschrieben sind.</t>
  </si>
  <si>
    <t>Maximal volle Punkte wenn auch LKWs im Fuhrpark bzw. mehr als 10 PKWs; sonst maximal 50% multipliziert mit den Prozentwerten der Frage 24b:</t>
  </si>
  <si>
    <t>1. Daten vorhanden: 50% 
2. +25 % Im Jahr 3&lt; Jahr1 
3. +10 % Wenn Maßnahmen beschrieben sind (außer Umstellung auf E-Mobilität).
4. +15 % wenn mehr als 50% des Fuhrparks auf E-Mobilität (nicht Hybrid) umgestellt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</si>
</sst>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4" x14ac:knownFonts="1">
    <font>
      <sz val="11"/>
      <color theme="1"/>
      <name val="Calibri"/>
    </font>
    <font>
      <b/>
      <sz val="11"/>
      <color theme="1"/>
      <name val="Arial"/>
    </font>
    <font>
      <sz val="11"/>
      <color theme="1"/>
      <name val="Arial"/>
    </font>
    <font>
      <sz val="11"/>
      <color theme="10"/>
      <name val="Calibri"/>
    </font>
    <font>
      <b/>
      <sz val="10"/>
      <color rgb="FFFF0000"/>
      <name val="Arial"/>
    </font>
    <font>
      <sz val="10"/>
      <color rgb="FFFF0000"/>
      <name val="Arial"/>
    </font>
    <font>
      <sz val="11"/>
      <color theme="0"/>
      <name val="Arial"/>
    </font>
    <font>
      <sz val="11"/>
      <color theme="10"/>
      <name val="Arial"/>
    </font>
    <font>
      <b/>
      <sz val="12"/>
      <color theme="1"/>
      <name val="Arial"/>
    </font>
    <font>
      <sz val="11"/>
      <color theme="1"/>
      <name val="Verdana"/>
    </font>
    <font>
      <sz val="11"/>
      <color rgb="FFFF0000"/>
      <name val="Arial"/>
    </font>
    <font>
      <b/>
      <sz val="11"/>
      <name val="Arial"/>
    </font>
    <font>
      <sz val="11"/>
      <name val="Arial"/>
    </font>
    <font>
      <b/>
      <i/>
      <sz val="12"/>
      <color theme="1"/>
      <name val="Arial"/>
    </font>
    <font>
      <sz val="10"/>
      <color rgb="FFFF0000"/>
      <name val="Arial"/>
    </font>
    <font>
      <b/>
      <sz val="11"/>
      <color theme="10"/>
      <name val="Arial"/>
    </font>
    <font>
      <b/>
      <i/>
      <sz val="11"/>
      <color theme="1"/>
      <name val="Arial"/>
    </font>
    <font>
      <b/>
      <sz val="11"/>
      <color theme="1"/>
      <name val="Calibri"/>
    </font>
    <font>
      <sz val="11"/>
      <color theme="1"/>
      <name val="Aptos"/>
    </font>
    <font>
      <sz val="11"/>
      <color theme="1"/>
      <name val="Calibri"/>
    </font>
    <font>
      <sz val="11"/>
      <color rgb="FFFF0000"/>
      <name val="Calibri"/>
    </font>
    <font>
      <b/>
      <sz val="13"/>
      <color theme="1"/>
      <name val="Calibri"/>
    </font>
    <font>
      <sz val="11"/>
      <color theme="8"/>
      <name val="Arial"/>
    </font>
    <font>
      <i/>
      <sz val="11"/>
      <color theme="1"/>
      <name val="Arial"/>
    </font>
    <font>
      <b/>
      <sz val="10"/>
      <color theme="1"/>
      <name val="Arial"/>
    </font>
    <font>
      <b/>
      <sz val="14"/>
      <name val="Arial"/>
    </font>
    <font>
      <b/>
      <sz val="14"/>
      <color rgb="FFFF0000"/>
      <name val="Arial"/>
    </font>
    <font>
      <b/>
      <sz val="13"/>
      <color rgb="FFFF0000"/>
      <name val="Calibri"/>
    </font>
    <font>
      <b/>
      <sz val="11"/>
      <color rgb="FFFF0000"/>
      <name val="Calibri"/>
    </font>
    <font>
      <sz val="12"/>
      <color theme="1"/>
      <name val="Arial"/>
    </font>
    <font>
      <i/>
      <sz val="12"/>
      <color theme="1"/>
      <name val="Arial"/>
    </font>
    <font>
      <b/>
      <sz val="11"/>
      <color theme="1"/>
      <name val="Arial"/>
      <family val="2"/>
    </font>
    <font>
      <b/>
      <sz val="11"/>
      <color rgb="FFFF0000"/>
      <name val="Arial"/>
      <family val="2"/>
    </font>
    <font>
      <b/>
      <sz val="12"/>
      <color theme="1"/>
      <name val="Arial"/>
      <family val="2"/>
    </font>
    <font>
      <sz val="12"/>
      <color theme="1"/>
      <name val="Arial"/>
      <family val="2"/>
    </font>
    <font>
      <i/>
      <u/>
      <sz val="12"/>
      <color theme="1"/>
      <name val="Arial"/>
      <family val="2"/>
    </font>
    <font>
      <sz val="11"/>
      <color theme="1"/>
      <name val="Arial"/>
      <family val="2"/>
    </font>
    <font>
      <b/>
      <sz val="11"/>
      <name val="Arial"/>
      <family val="2"/>
    </font>
    <font>
      <sz val="11"/>
      <color theme="1"/>
      <name val="Arial"/>
      <family val="2"/>
      <charset val="238"/>
    </font>
    <font>
      <sz val="14"/>
      <color theme="1"/>
      <name val="Arial"/>
      <family val="2"/>
      <charset val="238"/>
    </font>
    <font>
      <u/>
      <sz val="11"/>
      <color theme="10"/>
      <name val="Arial"/>
      <family val="2"/>
    </font>
    <font>
      <b/>
      <sz val="11"/>
      <color theme="1"/>
      <name val="Arial"/>
      <family val="2"/>
      <charset val="238"/>
    </font>
    <font>
      <b/>
      <sz val="13.5"/>
      <color theme="1"/>
      <name val="Calibri"/>
      <family val="2"/>
      <scheme val="minor"/>
    </font>
    <font>
      <i/>
      <sz val="11"/>
      <color rgb="FFFF0000"/>
      <name val="Arial"/>
      <family val="2"/>
      <charset val="238"/>
    </font>
    <font>
      <b/>
      <u/>
      <sz val="11"/>
      <color rgb="FFFF0000"/>
      <name val="Arial"/>
      <family val="2"/>
      <charset val="238"/>
    </font>
    <font>
      <b/>
      <sz val="11"/>
      <color rgb="FF008000"/>
      <name val="Arial"/>
      <family val="2"/>
      <charset val="238"/>
    </font>
    <font>
      <b/>
      <i/>
      <sz val="11"/>
      <color theme="1"/>
      <name val="Arial"/>
      <family val="2"/>
    </font>
    <font>
      <b/>
      <sz val="11"/>
      <name val="Arial"/>
      <family val="2"/>
      <charset val="238"/>
    </font>
    <font>
      <u/>
      <sz val="11"/>
      <name val="Arial"/>
      <family val="2"/>
      <charset val="238"/>
    </font>
    <font>
      <sz val="11"/>
      <name val="Arial"/>
      <family val="2"/>
      <charset val="238"/>
    </font>
    <font>
      <i/>
      <u/>
      <sz val="11"/>
      <name val="Arial"/>
      <family val="2"/>
      <charset val="238"/>
    </font>
    <font>
      <u val="double"/>
      <sz val="11"/>
      <name val="Arial"/>
      <family val="2"/>
    </font>
    <font>
      <sz val="11"/>
      <color rgb="FFFF0000"/>
      <name val="Arial"/>
      <family val="2"/>
    </font>
    <font>
      <sz val="8"/>
      <name val="Calibri"/>
      <family val="2"/>
    </font>
  </fonts>
  <fills count="13">
    <fill>
      <patternFill patternType="none"/>
    </fill>
    <fill>
      <patternFill patternType="gray125"/>
    </fill>
    <fill>
      <patternFill patternType="solid">
        <fgColor theme="0" tint="-0.14999847407452621"/>
        <bgColor indexed="65"/>
      </patternFill>
    </fill>
    <fill>
      <patternFill patternType="solid">
        <fgColor rgb="FF92D050"/>
      </patternFill>
    </fill>
    <fill>
      <patternFill patternType="solid">
        <fgColor theme="0" tint="-0.249977111117893"/>
        <bgColor indexed="65"/>
      </patternFill>
    </fill>
    <fill>
      <patternFill patternType="solid">
        <fgColor rgb="FFFFFF00"/>
      </patternFill>
    </fill>
    <fill>
      <patternFill patternType="solid">
        <fgColor theme="9" tint="0.59996337778862885"/>
        <bgColor indexed="65"/>
      </patternFill>
    </fill>
    <fill>
      <patternFill patternType="solid">
        <fgColor theme="3" tint="0.79995117038483843"/>
        <bgColor indexed="65"/>
      </patternFill>
    </fill>
    <fill>
      <patternFill patternType="solid">
        <fgColor rgb="FFFFC000"/>
      </patternFill>
    </fill>
    <fill>
      <patternFill patternType="solid">
        <fgColor rgb="FFC5D9F1"/>
        <bgColor indexed="64"/>
      </patternFill>
    </fill>
    <fill>
      <patternFill patternType="solid">
        <fgColor rgb="FFFCD5B4"/>
        <bgColor indexed="64"/>
      </patternFill>
    </fill>
    <fill>
      <patternFill patternType="solid">
        <fgColor rgb="FF92D050"/>
        <bgColor indexed="64"/>
      </patternFill>
    </fill>
    <fill>
      <patternFill patternType="solid">
        <fgColor theme="9" tint="0.59999389629810485"/>
        <bgColor indexed="64"/>
      </patternFill>
    </fill>
  </fills>
  <borders count="67">
    <border>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double">
        <color indexed="64"/>
      </bottom>
      <diagonal/>
    </border>
    <border>
      <left style="thick">
        <color indexed="64"/>
      </left>
      <right style="thick">
        <color indexed="64"/>
      </right>
      <top/>
      <bottom style="double">
        <color indexed="64"/>
      </bottom>
      <diagonal/>
    </border>
    <border>
      <left style="thick">
        <color indexed="64"/>
      </left>
      <right style="thick">
        <color indexed="64"/>
      </right>
      <top/>
      <bottom/>
      <diagonal/>
    </border>
    <border>
      <left/>
      <right/>
      <top style="double">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bottom/>
      <diagonal/>
    </border>
    <border>
      <left/>
      <right style="thick">
        <color indexed="64"/>
      </right>
      <top/>
      <bottom/>
      <diagonal/>
    </border>
    <border>
      <left/>
      <right style="thick">
        <color indexed="64"/>
      </right>
      <top/>
      <bottom style="double">
        <color indexed="64"/>
      </bottom>
      <diagonal/>
    </border>
    <border>
      <left style="thin">
        <color theme="0" tint="-0.49995422223578601"/>
      </left>
      <right style="thin">
        <color theme="0" tint="-0.49995422223578601"/>
      </right>
      <top style="thin">
        <color theme="0" tint="-0.49995422223578601"/>
      </top>
      <bottom style="thin">
        <color theme="0" tint="-0.499954222235786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double">
        <color indexed="64"/>
      </top>
      <bottom style="double">
        <color theme="1"/>
      </bottom>
      <diagonal/>
    </border>
    <border>
      <left style="thin">
        <color indexed="64"/>
      </left>
      <right style="thin">
        <color indexed="64"/>
      </right>
      <top style="double">
        <color indexed="64"/>
      </top>
      <bottom style="double">
        <color indexed="64"/>
      </bottom>
      <diagonal/>
    </border>
    <border>
      <left/>
      <right style="thick">
        <color indexed="64"/>
      </right>
      <top style="double">
        <color indexed="64"/>
      </top>
      <bottom style="double">
        <color indexed="64"/>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ck">
        <color indexed="64"/>
      </right>
      <top style="thin">
        <color theme="0" tint="-0.34998626667073579"/>
      </top>
      <bottom/>
      <diagonal/>
    </border>
    <border>
      <left style="double">
        <color indexed="64"/>
      </left>
      <right/>
      <top style="thin">
        <color theme="0" tint="-0.34998626667073579"/>
      </top>
      <bottom style="thin">
        <color theme="0" tint="-0.34998626667073579"/>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ck">
        <color indexed="64"/>
      </right>
      <top/>
      <bottom style="thin">
        <color theme="0" tint="-0.34998626667073579"/>
      </bottom>
      <diagonal/>
    </border>
    <border>
      <left style="thin">
        <color theme="0" tint="-0.34998626667073579"/>
      </left>
      <right style="thick">
        <color indexed="64"/>
      </right>
      <top style="thin">
        <color theme="0" tint="-0.34998626667073579"/>
      </top>
      <bottom style="thin">
        <color theme="0" tint="-0.34998626667073579"/>
      </bottom>
      <diagonal/>
    </border>
    <border>
      <left/>
      <right/>
      <top style="double">
        <color indexed="64"/>
      </top>
      <bottom style="double">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theme="0" tint="-0.49995422223578601"/>
      </left>
      <right style="thin">
        <color theme="0" tint="-0.34998626667073579"/>
      </right>
      <top style="thin">
        <color theme="0" tint="-0.34998626667073579"/>
      </top>
      <bottom style="double">
        <color indexed="64"/>
      </bottom>
      <diagonal/>
    </border>
    <border>
      <left style="thin">
        <color theme="0" tint="-0.34998626667073579"/>
      </left>
      <right style="thin">
        <color theme="0" tint="-0.34998626667073579"/>
      </right>
      <top style="thin">
        <color theme="0" tint="-0.34998626667073579"/>
      </top>
      <bottom style="double">
        <color indexed="64"/>
      </bottom>
      <diagonal/>
    </border>
    <border>
      <left style="thin">
        <color theme="0" tint="-0.34998626667073579"/>
      </left>
      <right style="thick">
        <color indexed="64"/>
      </right>
      <top style="thin">
        <color theme="0" tint="-0.34998626667073579"/>
      </top>
      <bottom style="double">
        <color indexed="64"/>
      </bottom>
      <diagonal/>
    </border>
    <border>
      <left style="thick">
        <color indexed="64"/>
      </left>
      <right/>
      <top/>
      <bottom/>
      <diagonal/>
    </border>
    <border>
      <left style="medium">
        <color indexed="64"/>
      </left>
      <right style="thick">
        <color indexed="64"/>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0" fontId="3" fillId="0" borderId="0" applyNumberFormat="0" applyFill="0" applyBorder="0" applyAlignment="0" applyProtection="0"/>
    <xf numFmtId="9" fontId="19" fillId="0" borderId="0" applyFont="0" applyFill="0" applyBorder="0" applyAlignment="0" applyProtection="0"/>
  </cellStyleXfs>
  <cellXfs count="281">
    <xf numFmtId="0" fontId="0" fillId="0" borderId="0" xfId="0"/>
    <xf numFmtId="4" fontId="12" fillId="0" borderId="32" xfId="0" applyNumberFormat="1" applyFont="1" applyBorder="1" applyAlignment="1">
      <alignment horizontal="center" vertical="top"/>
    </xf>
    <xf numFmtId="0" fontId="2" fillId="0" borderId="0" xfId="0" applyFont="1"/>
    <xf numFmtId="0" fontId="2" fillId="0" borderId="0" xfId="0" applyFont="1" applyAlignment="1">
      <alignment vertical="top"/>
    </xf>
    <xf numFmtId="0" fontId="2" fillId="0" borderId="0" xfId="0" applyFont="1" applyAlignment="1">
      <alignment horizontal="center"/>
    </xf>
    <xf numFmtId="0" fontId="8" fillId="0" borderId="0" xfId="0" applyFont="1"/>
    <xf numFmtId="0" fontId="2" fillId="0" borderId="0" xfId="0" applyFont="1" applyAlignment="1">
      <alignment vertical="center"/>
    </xf>
    <xf numFmtId="0" fontId="9" fillId="0" borderId="0" xfId="0" applyFont="1" applyAlignment="1">
      <alignment vertical="center"/>
    </xf>
    <xf numFmtId="0" fontId="10" fillId="0" borderId="0" xfId="0" applyFont="1"/>
    <xf numFmtId="0" fontId="11" fillId="3" borderId="31" xfId="0" applyFont="1" applyFill="1" applyBorder="1" applyAlignment="1">
      <alignment horizontal="center" vertical="center" wrapText="1"/>
    </xf>
    <xf numFmtId="4" fontId="12" fillId="0" borderId="32" xfId="0" applyNumberFormat="1" applyFont="1" applyBorder="1" applyAlignment="1">
      <alignment vertical="top"/>
    </xf>
    <xf numFmtId="0" fontId="12" fillId="0" borderId="0" xfId="0" applyFont="1" applyAlignment="1">
      <alignment vertical="top"/>
    </xf>
    <xf numFmtId="4" fontId="12" fillId="0" borderId="31" xfId="0" applyNumberFormat="1" applyFont="1" applyBorder="1" applyAlignment="1">
      <alignment vertical="top"/>
    </xf>
    <xf numFmtId="0" fontId="11" fillId="0" borderId="0" xfId="0" applyFont="1" applyAlignment="1">
      <alignment vertical="center"/>
    </xf>
    <xf numFmtId="0" fontId="12" fillId="0" borderId="0" xfId="0" applyFont="1"/>
    <xf numFmtId="0" fontId="10" fillId="0" borderId="0" xfId="0" applyFont="1" applyAlignment="1">
      <alignment vertical="center"/>
    </xf>
    <xf numFmtId="0" fontId="12" fillId="0" borderId="0" xfId="0" applyFont="1" applyAlignment="1">
      <alignment vertical="center"/>
    </xf>
    <xf numFmtId="0" fontId="12" fillId="0" borderId="0" xfId="0" applyFont="1" applyAlignment="1">
      <alignment vertical="top" wrapText="1"/>
    </xf>
    <xf numFmtId="0" fontId="12" fillId="0" borderId="0" xfId="0" applyFont="1" applyAlignment="1">
      <alignment horizontal="center" vertical="top"/>
    </xf>
    <xf numFmtId="2" fontId="12" fillId="0" borderId="0" xfId="0" applyNumberFormat="1" applyFont="1" applyAlignment="1">
      <alignment horizontal="center" vertical="top"/>
    </xf>
    <xf numFmtId="2" fontId="12" fillId="0" borderId="33" xfId="0" applyNumberFormat="1" applyFont="1" applyBorder="1" applyAlignment="1">
      <alignment horizontal="center" vertical="top"/>
    </xf>
    <xf numFmtId="2" fontId="12" fillId="0" borderId="0" xfId="0" applyNumberFormat="1" applyFont="1" applyAlignment="1">
      <alignment vertical="top"/>
    </xf>
    <xf numFmtId="0" fontId="10" fillId="0" borderId="0" xfId="0" applyFont="1" applyAlignment="1">
      <alignment horizontal="center" vertical="center"/>
    </xf>
    <xf numFmtId="4" fontId="10" fillId="0" borderId="0" xfId="0" applyNumberFormat="1" applyFont="1" applyAlignment="1">
      <alignment horizontal="center" vertical="center"/>
    </xf>
    <xf numFmtId="164" fontId="10" fillId="0" borderId="0" xfId="0" applyNumberFormat="1" applyFont="1" applyAlignment="1">
      <alignment vertical="center"/>
    </xf>
    <xf numFmtId="4" fontId="10" fillId="0" borderId="0" xfId="0" applyNumberFormat="1" applyFont="1" applyAlignment="1">
      <alignment vertical="center"/>
    </xf>
    <xf numFmtId="0" fontId="7" fillId="0" borderId="0" xfId="1" applyFont="1" applyFill="1" applyAlignment="1">
      <alignment horizontal="center" vertical="center"/>
    </xf>
    <xf numFmtId="4" fontId="2" fillId="0" borderId="0" xfId="0" applyNumberFormat="1" applyFont="1" applyAlignment="1">
      <alignment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2" fontId="10" fillId="0" borderId="0" xfId="0" applyNumberFormat="1" applyFont="1" applyAlignment="1">
      <alignment horizontal="center" vertical="center"/>
    </xf>
    <xf numFmtId="0" fontId="2" fillId="0" borderId="0" xfId="0" applyFont="1" applyAlignment="1">
      <alignment horizontal="center" vertical="center"/>
    </xf>
    <xf numFmtId="0" fontId="15" fillId="0" borderId="0" xfId="1" applyFont="1" applyFill="1" applyAlignment="1">
      <alignment horizontal="center" vertical="center"/>
    </xf>
    <xf numFmtId="0" fontId="16" fillId="0" borderId="0" xfId="0" applyFont="1"/>
    <xf numFmtId="17" fontId="8" fillId="0" borderId="0" xfId="0" applyNumberFormat="1" applyFont="1" applyAlignment="1">
      <alignment horizontal="right"/>
    </xf>
    <xf numFmtId="0" fontId="13" fillId="0" borderId="0" xfId="0" applyFont="1"/>
    <xf numFmtId="0" fontId="11" fillId="3" borderId="30" xfId="0" applyFont="1" applyFill="1" applyBorder="1" applyAlignment="1">
      <alignment horizontal="center" vertical="center" wrapText="1"/>
    </xf>
    <xf numFmtId="0" fontId="12" fillId="0" borderId="32" xfId="0" applyFont="1" applyBorder="1" applyAlignment="1">
      <alignment horizontal="center" vertical="top"/>
    </xf>
    <xf numFmtId="0" fontId="12" fillId="0" borderId="30" xfId="0" applyFont="1" applyBorder="1" applyAlignment="1">
      <alignment vertical="top"/>
    </xf>
    <xf numFmtId="0" fontId="12" fillId="0" borderId="31" xfId="0" applyFont="1" applyBorder="1" applyAlignment="1">
      <alignment horizontal="center" vertical="top"/>
    </xf>
    <xf numFmtId="2" fontId="12" fillId="0" borderId="31" xfId="0" applyNumberFormat="1" applyFont="1" applyBorder="1" applyAlignment="1">
      <alignment horizontal="center" vertical="top"/>
    </xf>
    <xf numFmtId="0" fontId="18" fillId="0" borderId="0" xfId="0" applyFont="1" applyAlignment="1">
      <alignment vertical="center"/>
    </xf>
    <xf numFmtId="0" fontId="17" fillId="0" borderId="0" xfId="0" applyFont="1"/>
    <xf numFmtId="0" fontId="0" fillId="0" borderId="0" xfId="0" applyAlignment="1">
      <alignment wrapText="1"/>
    </xf>
    <xf numFmtId="0" fontId="18" fillId="0" borderId="0" xfId="0" applyFont="1" applyAlignment="1">
      <alignment vertical="center" wrapText="1"/>
    </xf>
    <xf numFmtId="4" fontId="12" fillId="0" borderId="0" xfId="0" applyNumberFormat="1" applyFont="1" applyAlignment="1">
      <alignment vertical="top"/>
    </xf>
    <xf numFmtId="4" fontId="12" fillId="0" borderId="0" xfId="0" applyNumberFormat="1" applyFont="1" applyAlignment="1">
      <alignment horizontal="center" vertical="top"/>
    </xf>
    <xf numFmtId="0" fontId="11" fillId="0" borderId="32" xfId="0" applyFont="1" applyBorder="1" applyAlignment="1">
      <alignment horizontal="center" vertical="center"/>
    </xf>
    <xf numFmtId="0" fontId="0" fillId="0" borderId="0" xfId="0" applyAlignment="1">
      <alignment vertical="center" wrapText="1"/>
    </xf>
    <xf numFmtId="9" fontId="0" fillId="0" borderId="0" xfId="0" applyNumberFormat="1"/>
    <xf numFmtId="4" fontId="11" fillId="0" borderId="32" xfId="0" applyNumberFormat="1" applyFont="1" applyBorder="1" applyAlignment="1">
      <alignment vertical="center"/>
    </xf>
    <xf numFmtId="4" fontId="11" fillId="0" borderId="0" xfId="0" applyNumberFormat="1" applyFont="1" applyAlignment="1">
      <alignment vertical="center"/>
    </xf>
    <xf numFmtId="0" fontId="12" fillId="0" borderId="37" xfId="0" applyFont="1" applyBorder="1" applyAlignment="1">
      <alignment horizontal="center" vertical="top"/>
    </xf>
    <xf numFmtId="0" fontId="11" fillId="0" borderId="37" xfId="0" applyFont="1" applyBorder="1" applyAlignment="1">
      <alignment horizontal="center" vertical="center"/>
    </xf>
    <xf numFmtId="0" fontId="12" fillId="0" borderId="38" xfId="0" applyFont="1" applyBorder="1" applyAlignment="1">
      <alignment horizontal="center" vertical="top"/>
    </xf>
    <xf numFmtId="0" fontId="11" fillId="3" borderId="36" xfId="0" applyFont="1" applyFill="1" applyBorder="1" applyAlignment="1">
      <alignment horizontal="center" vertical="center" wrapText="1"/>
    </xf>
    <xf numFmtId="0" fontId="12" fillId="0" borderId="39" xfId="0" applyFont="1" applyBorder="1" applyAlignment="1">
      <alignment vertical="top"/>
    </xf>
    <xf numFmtId="0" fontId="11" fillId="0" borderId="39" xfId="0" applyFont="1" applyBorder="1" applyAlignment="1">
      <alignment horizontal="left" vertical="center"/>
    </xf>
    <xf numFmtId="0" fontId="1" fillId="0" borderId="34" xfId="0" applyFont="1" applyBorder="1" applyAlignment="1">
      <alignment horizontal="center" vertical="center" wrapText="1"/>
    </xf>
    <xf numFmtId="0" fontId="1" fillId="0" borderId="34" xfId="0" applyFont="1" applyBorder="1" applyAlignment="1">
      <alignment horizontal="left" vertical="center" wrapText="1"/>
    </xf>
    <xf numFmtId="0" fontId="2" fillId="0" borderId="34" xfId="0" applyFont="1" applyBorder="1" applyAlignment="1">
      <alignment vertical="center" wrapText="1"/>
    </xf>
    <xf numFmtId="0" fontId="11" fillId="0" borderId="41" xfId="0" applyFont="1" applyBorder="1" applyAlignment="1">
      <alignment horizontal="center" vertical="center" wrapText="1"/>
    </xf>
    <xf numFmtId="0" fontId="11" fillId="6" borderId="42" xfId="0" applyFont="1" applyFill="1" applyBorder="1" applyAlignment="1">
      <alignment horizontal="center" vertical="center" wrapText="1"/>
    </xf>
    <xf numFmtId="0" fontId="11" fillId="7" borderId="4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2" xfId="0" applyFont="1" applyFill="1" applyBorder="1" applyAlignment="1">
      <alignment horizontal="center" vertical="center" wrapText="1"/>
    </xf>
    <xf numFmtId="0" fontId="2" fillId="0" borderId="44" xfId="0" applyFont="1" applyBorder="1" applyAlignment="1">
      <alignment vertical="top" wrapText="1"/>
    </xf>
    <xf numFmtId="0" fontId="12" fillId="0" borderId="45" xfId="0" applyFont="1" applyBorder="1" applyAlignment="1">
      <alignment vertical="top" wrapText="1"/>
    </xf>
    <xf numFmtId="0" fontId="2" fillId="0" borderId="37" xfId="0" applyFont="1" applyBorder="1" applyAlignment="1">
      <alignment vertical="top" wrapText="1"/>
    </xf>
    <xf numFmtId="0" fontId="2" fillId="0" borderId="47" xfId="0" applyFont="1" applyBorder="1" applyAlignment="1">
      <alignment horizontal="left" vertical="top"/>
    </xf>
    <xf numFmtId="0" fontId="12" fillId="0" borderId="45" xfId="0" applyFont="1" applyBorder="1" applyAlignment="1">
      <alignment horizontal="left" vertical="top" wrapText="1"/>
    </xf>
    <xf numFmtId="0" fontId="1" fillId="4" borderId="49" xfId="0" applyFont="1" applyFill="1" applyBorder="1" applyAlignment="1">
      <alignment vertical="center"/>
    </xf>
    <xf numFmtId="0" fontId="1" fillId="0" borderId="50" xfId="0" applyFont="1" applyBorder="1" applyAlignment="1">
      <alignment vertical="center"/>
    </xf>
    <xf numFmtId="0" fontId="1" fillId="0" borderId="0" xfId="0" applyFont="1" applyAlignment="1">
      <alignment vertical="center"/>
    </xf>
    <xf numFmtId="0" fontId="2" fillId="0" borderId="52" xfId="0" applyFont="1" applyBorder="1" applyAlignment="1">
      <alignment horizontal="left" vertical="top"/>
    </xf>
    <xf numFmtId="0" fontId="1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40" xfId="0" applyFont="1" applyBorder="1" applyAlignment="1">
      <alignment horizontal="left" vertical="top"/>
    </xf>
    <xf numFmtId="0" fontId="12" fillId="0" borderId="40" xfId="0" applyFont="1" applyBorder="1" applyAlignment="1">
      <alignment horizontal="left" vertical="top" wrapText="1"/>
    </xf>
    <xf numFmtId="0" fontId="2" fillId="0" borderId="54" xfId="0" applyFont="1" applyBorder="1" applyAlignment="1">
      <alignment horizontal="left" vertical="top" wrapText="1"/>
    </xf>
    <xf numFmtId="0" fontId="2" fillId="0" borderId="40" xfId="0" applyFont="1" applyBorder="1" applyAlignment="1">
      <alignment horizontal="left" vertical="top" wrapText="1"/>
    </xf>
    <xf numFmtId="0" fontId="11" fillId="0" borderId="50" xfId="0" applyFont="1" applyBorder="1" applyAlignment="1">
      <alignment vertical="center"/>
    </xf>
    <xf numFmtId="0" fontId="2" fillId="0" borderId="52" xfId="0" applyFont="1" applyBorder="1" applyAlignment="1">
      <alignment horizontal="left" vertical="top" wrapText="1"/>
    </xf>
    <xf numFmtId="0" fontId="2" fillId="7" borderId="47" xfId="0" applyFont="1" applyFill="1" applyBorder="1" applyAlignment="1">
      <alignment horizontal="left" vertical="top" wrapText="1"/>
    </xf>
    <xf numFmtId="0" fontId="2" fillId="0" borderId="39" xfId="0" applyFont="1" applyBorder="1" applyAlignment="1">
      <alignment vertical="top" wrapText="1"/>
    </xf>
    <xf numFmtId="0" fontId="2" fillId="0" borderId="0" xfId="0" applyFont="1" applyAlignment="1">
      <alignment vertical="top" wrapText="1"/>
    </xf>
    <xf numFmtId="0" fontId="2" fillId="5" borderId="39" xfId="0" applyFont="1" applyFill="1" applyBorder="1" applyAlignment="1">
      <alignment vertical="top" wrapText="1"/>
    </xf>
    <xf numFmtId="0" fontId="2" fillId="0" borderId="0" xfId="0" applyFont="1" applyAlignment="1">
      <alignment wrapText="1"/>
    </xf>
    <xf numFmtId="0" fontId="12" fillId="0" borderId="54" xfId="0" applyFont="1" applyBorder="1" applyAlignment="1">
      <alignment horizontal="left" vertical="top" wrapText="1"/>
    </xf>
    <xf numFmtId="0" fontId="3" fillId="0" borderId="52" xfId="1" applyFill="1" applyBorder="1" applyAlignment="1">
      <alignment horizontal="left" vertical="top" wrapText="1"/>
    </xf>
    <xf numFmtId="0" fontId="24" fillId="0" borderId="34" xfId="0" applyFont="1" applyBorder="1" applyAlignment="1">
      <alignment horizontal="right" vertical="center" wrapText="1"/>
    </xf>
    <xf numFmtId="0" fontId="11" fillId="0" borderId="55" xfId="0" applyFont="1" applyBorder="1" applyAlignment="1">
      <alignment vertical="top" wrapText="1"/>
    </xf>
    <xf numFmtId="0" fontId="1" fillId="0" borderId="0" xfId="0" applyFont="1" applyAlignment="1">
      <alignment horizontal="center" vertical="center"/>
    </xf>
    <xf numFmtId="0" fontId="11" fillId="0" borderId="32" xfId="0" applyFont="1" applyBorder="1" applyAlignment="1">
      <alignment horizontal="center" vertical="center" wrapText="1"/>
    </xf>
    <xf numFmtId="0" fontId="11" fillId="0" borderId="0" xfId="0" applyFont="1" applyAlignment="1">
      <alignment horizontal="center" vertical="center" wrapText="1"/>
    </xf>
    <xf numFmtId="0" fontId="11" fillId="2" borderId="31" xfId="0" applyFont="1" applyFill="1" applyBorder="1" applyAlignment="1">
      <alignment horizontal="center" vertical="center" wrapText="1"/>
    </xf>
    <xf numFmtId="0" fontId="1" fillId="2" borderId="37" xfId="0" applyFont="1" applyFill="1" applyBorder="1" applyAlignment="1">
      <alignment horizontal="center" vertical="center"/>
    </xf>
    <xf numFmtId="4" fontId="1" fillId="2" borderId="32" xfId="0" applyNumberFormat="1" applyFont="1" applyFill="1" applyBorder="1" applyAlignment="1">
      <alignment vertical="center"/>
    </xf>
    <xf numFmtId="4" fontId="1" fillId="2" borderId="32" xfId="0" applyNumberFormat="1" applyFont="1" applyFill="1" applyBorder="1" applyAlignment="1">
      <alignment horizontal="center" vertical="center"/>
    </xf>
    <xf numFmtId="0" fontId="1" fillId="2" borderId="0" xfId="0" applyFont="1" applyFill="1" applyAlignment="1">
      <alignment vertical="center"/>
    </xf>
    <xf numFmtId="0" fontId="11" fillId="2" borderId="32" xfId="0" applyFont="1" applyFill="1" applyBorder="1" applyAlignment="1">
      <alignment horizontal="center" vertical="center"/>
    </xf>
    <xf numFmtId="4" fontId="11" fillId="2" borderId="32" xfId="0" applyNumberFormat="1" applyFont="1" applyFill="1" applyBorder="1" applyAlignment="1">
      <alignment vertical="center"/>
    </xf>
    <xf numFmtId="4" fontId="11" fillId="2" borderId="0" xfId="0" applyNumberFormat="1" applyFont="1" applyFill="1" applyAlignment="1">
      <alignment vertical="center"/>
    </xf>
    <xf numFmtId="4" fontId="11" fillId="2" borderId="32" xfId="0" applyNumberFormat="1" applyFont="1" applyFill="1" applyBorder="1" applyAlignment="1">
      <alignment horizontal="center" vertical="center"/>
    </xf>
    <xf numFmtId="3" fontId="11" fillId="2" borderId="32" xfId="0" applyNumberFormat="1" applyFont="1" applyFill="1" applyBorder="1" applyAlignment="1">
      <alignment horizontal="center" vertical="center"/>
    </xf>
    <xf numFmtId="4" fontId="12" fillId="8" borderId="32" xfId="0" applyNumberFormat="1" applyFont="1" applyFill="1" applyBorder="1" applyAlignment="1">
      <alignment horizontal="center" vertical="top"/>
    </xf>
    <xf numFmtId="0" fontId="25" fillId="0" borderId="0" xfId="0" applyFont="1"/>
    <xf numFmtId="0" fontId="8" fillId="0" borderId="34" xfId="0" applyFont="1" applyBorder="1"/>
    <xf numFmtId="0" fontId="1" fillId="0" borderId="0" xfId="0" applyFont="1" applyAlignment="1">
      <alignment horizontal="center" vertical="center" wrapText="1"/>
    </xf>
    <xf numFmtId="0" fontId="1" fillId="7" borderId="34" xfId="0" applyFont="1" applyFill="1" applyBorder="1" applyAlignment="1">
      <alignment vertical="center" wrapText="1"/>
    </xf>
    <xf numFmtId="0" fontId="2" fillId="0" borderId="34" xfId="0" applyFont="1" applyBorder="1" applyAlignment="1">
      <alignment horizontal="right"/>
    </xf>
    <xf numFmtId="9" fontId="2" fillId="7" borderId="34" xfId="2" applyFont="1" applyFill="1" applyBorder="1" applyAlignment="1">
      <alignment horizontal="right" vertical="center" wrapText="1"/>
    </xf>
    <xf numFmtId="0" fontId="2" fillId="0" borderId="34" xfId="0" applyFont="1" applyBorder="1"/>
    <xf numFmtId="0" fontId="2" fillId="7" borderId="34" xfId="0" applyFont="1" applyFill="1" applyBorder="1" applyAlignment="1">
      <alignment horizontal="right" vertical="center" wrapText="1"/>
    </xf>
    <xf numFmtId="0" fontId="1" fillId="0" borderId="34" xfId="0" applyFont="1" applyBorder="1" applyAlignment="1">
      <alignment vertical="center" wrapText="1"/>
    </xf>
    <xf numFmtId="0" fontId="2" fillId="0" borderId="34" xfId="0" applyFont="1" applyBorder="1" applyAlignment="1">
      <alignment horizontal="right" vertical="center" wrapText="1"/>
    </xf>
    <xf numFmtId="9" fontId="1" fillId="0" borderId="34" xfId="0" applyNumberFormat="1" applyFont="1" applyBorder="1" applyAlignment="1">
      <alignment horizontal="right" vertical="center" wrapText="1"/>
    </xf>
    <xf numFmtId="0" fontId="1" fillId="0" borderId="0" xfId="0" applyFont="1" applyAlignment="1">
      <alignment horizontal="right" vertical="center"/>
    </xf>
    <xf numFmtId="9" fontId="1" fillId="0" borderId="0" xfId="0" applyNumberFormat="1" applyFont="1" applyAlignment="1">
      <alignment horizontal="right" vertical="center"/>
    </xf>
    <xf numFmtId="0" fontId="26" fillId="0" borderId="0" xfId="0" applyFont="1"/>
    <xf numFmtId="0" fontId="1" fillId="7" borderId="34" xfId="0" applyFont="1" applyFill="1" applyBorder="1" applyAlignment="1">
      <alignment horizontal="right" vertical="center"/>
    </xf>
    <xf numFmtId="9" fontId="1" fillId="7" borderId="34" xfId="0" applyNumberFormat="1" applyFont="1" applyFill="1" applyBorder="1" applyAlignment="1">
      <alignment horizontal="right" vertical="center"/>
    </xf>
    <xf numFmtId="0" fontId="23" fillId="0" borderId="34" xfId="0" applyFont="1" applyBorder="1" applyAlignment="1">
      <alignment vertical="center"/>
    </xf>
    <xf numFmtId="0" fontId="8" fillId="0" borderId="35" xfId="0" applyFont="1" applyBorder="1"/>
    <xf numFmtId="9" fontId="2" fillId="7" borderId="35" xfId="2" applyFont="1" applyFill="1" applyBorder="1" applyAlignment="1">
      <alignment horizontal="right" vertical="center" wrapText="1"/>
    </xf>
    <xf numFmtId="0" fontId="1" fillId="0" borderId="34" xfId="0" applyFont="1" applyBorder="1" applyAlignment="1">
      <alignment horizontal="right" vertical="center" wrapText="1"/>
    </xf>
    <xf numFmtId="0" fontId="2" fillId="0" borderId="34" xfId="0" applyFont="1" applyBorder="1" applyAlignment="1">
      <alignment vertical="center"/>
    </xf>
    <xf numFmtId="0" fontId="2" fillId="0" borderId="0" xfId="0" applyFont="1" applyAlignment="1">
      <alignment vertical="center" wrapText="1"/>
    </xf>
    <xf numFmtId="0" fontId="2" fillId="0" borderId="0" xfId="0" applyFont="1" applyAlignment="1">
      <alignment horizontal="right" vertical="center" wrapText="1"/>
    </xf>
    <xf numFmtId="0" fontId="1" fillId="0" borderId="0" xfId="0" applyFont="1" applyAlignment="1">
      <alignment horizontal="right" vertical="center" wrapText="1"/>
    </xf>
    <xf numFmtId="9" fontId="2" fillId="0" borderId="0" xfId="2" applyFont="1" applyBorder="1" applyAlignment="1">
      <alignment horizontal="right" vertical="center" wrapText="1"/>
    </xf>
    <xf numFmtId="9" fontId="1" fillId="0" borderId="0" xfId="2" applyFont="1" applyBorder="1" applyAlignment="1">
      <alignment horizontal="right" vertical="center" wrapText="1"/>
    </xf>
    <xf numFmtId="0" fontId="1" fillId="0" borderId="0" xfId="0" applyFont="1" applyAlignment="1">
      <alignment vertical="center" wrapText="1"/>
    </xf>
    <xf numFmtId="9" fontId="1" fillId="0" borderId="0" xfId="0" applyNumberFormat="1" applyFont="1" applyAlignment="1">
      <alignment horizontal="right" vertical="center" wrapText="1"/>
    </xf>
    <xf numFmtId="0" fontId="2" fillId="7" borderId="34" xfId="0" applyFont="1" applyFill="1" applyBorder="1" applyAlignment="1">
      <alignment vertical="center" wrapText="1"/>
    </xf>
    <xf numFmtId="0" fontId="27" fillId="0" borderId="0" xfId="0" applyFont="1" applyAlignment="1">
      <alignment vertical="center"/>
    </xf>
    <xf numFmtId="0" fontId="28" fillId="0" borderId="0" xfId="0" applyFont="1" applyAlignment="1">
      <alignment horizontal="center" vertical="center" wrapText="1"/>
    </xf>
    <xf numFmtId="0" fontId="28" fillId="0" borderId="0" xfId="0" applyFont="1" applyAlignment="1">
      <alignment vertical="center" wrapText="1"/>
    </xf>
    <xf numFmtId="0" fontId="20" fillId="0" borderId="0" xfId="0" applyFont="1" applyAlignment="1">
      <alignment vertical="center" wrapText="1"/>
    </xf>
    <xf numFmtId="0" fontId="10" fillId="0" borderId="0" xfId="0" applyFont="1" applyAlignment="1">
      <alignment vertical="top"/>
    </xf>
    <xf numFmtId="0" fontId="2" fillId="0" borderId="18" xfId="0" applyFont="1" applyBorder="1" applyAlignment="1">
      <alignment horizontal="left" vertical="center"/>
    </xf>
    <xf numFmtId="164" fontId="2" fillId="0" borderId="19" xfId="0" applyNumberFormat="1" applyFont="1" applyBorder="1" applyAlignment="1">
      <alignment horizontal="center" vertical="center"/>
    </xf>
    <xf numFmtId="164" fontId="2" fillId="0" borderId="21" xfId="0" applyNumberFormat="1" applyFont="1" applyBorder="1" applyAlignment="1">
      <alignment horizontal="center" vertical="center"/>
    </xf>
    <xf numFmtId="9" fontId="2" fillId="0" borderId="20" xfId="0" applyNumberFormat="1" applyFont="1" applyBorder="1" applyAlignment="1">
      <alignment horizontal="center" vertical="center"/>
    </xf>
    <xf numFmtId="0" fontId="2" fillId="0" borderId="5" xfId="0" applyFont="1" applyBorder="1" applyAlignment="1">
      <alignment horizontal="left" vertical="center"/>
    </xf>
    <xf numFmtId="9" fontId="2" fillId="0" borderId="22" xfId="0" applyNumberFormat="1" applyFont="1" applyBorder="1" applyAlignment="1">
      <alignment horizontal="center" vertical="center"/>
    </xf>
    <xf numFmtId="0" fontId="2" fillId="0" borderId="23" xfId="0" applyFont="1" applyBorder="1" applyAlignment="1">
      <alignment horizontal="left" vertical="center"/>
    </xf>
    <xf numFmtId="164" fontId="2" fillId="0" borderId="24" xfId="0" applyNumberFormat="1" applyFont="1" applyBorder="1" applyAlignment="1">
      <alignment horizontal="center" vertical="center"/>
    </xf>
    <xf numFmtId="9" fontId="2" fillId="0" borderId="25" xfId="0" applyNumberFormat="1" applyFont="1" applyBorder="1" applyAlignment="1">
      <alignment horizontal="center" vertical="center"/>
    </xf>
    <xf numFmtId="0" fontId="2" fillId="0" borderId="26" xfId="0" applyFont="1" applyBorder="1" applyAlignment="1">
      <alignment horizontal="left" vertical="center"/>
    </xf>
    <xf numFmtId="165" fontId="2" fillId="0" borderId="27" xfId="0" applyNumberFormat="1" applyFont="1" applyBorder="1" applyAlignment="1">
      <alignment horizontal="center" vertical="center"/>
    </xf>
    <xf numFmtId="164" fontId="2" fillId="0" borderId="28" xfId="0" applyNumberFormat="1" applyFont="1" applyBorder="1" applyAlignment="1">
      <alignment horizontal="center" vertical="center"/>
    </xf>
    <xf numFmtId="9" fontId="2" fillId="0" borderId="29" xfId="0" applyNumberFormat="1" applyFont="1" applyBorder="1" applyAlignment="1">
      <alignment horizontal="center" vertical="center"/>
    </xf>
    <xf numFmtId="0" fontId="29" fillId="0" borderId="0" xfId="0" applyFont="1"/>
    <xf numFmtId="0" fontId="2" fillId="7" borderId="34" xfId="2" applyNumberFormat="1" applyFont="1" applyFill="1" applyBorder="1" applyAlignment="1">
      <alignment horizontal="right" vertical="center" wrapText="1"/>
    </xf>
    <xf numFmtId="9" fontId="1" fillId="7" borderId="34" xfId="2" applyFont="1" applyFill="1" applyBorder="1" applyAlignment="1">
      <alignment vertical="center" wrapText="1"/>
    </xf>
    <xf numFmtId="0" fontId="2" fillId="7" borderId="35" xfId="2" applyNumberFormat="1" applyFont="1" applyFill="1" applyBorder="1" applyAlignment="1">
      <alignment horizontal="right" vertical="center" wrapText="1"/>
    </xf>
    <xf numFmtId="0" fontId="30" fillId="0" borderId="0" xfId="0" applyFont="1"/>
    <xf numFmtId="0" fontId="2" fillId="0" borderId="58" xfId="0" applyFont="1" applyBorder="1" applyAlignment="1">
      <alignment horizontal="left" vertical="top" wrapText="1"/>
    </xf>
    <xf numFmtId="0" fontId="12" fillId="0" borderId="59" xfId="0" applyFont="1" applyBorder="1" applyAlignment="1">
      <alignment horizontal="left" vertical="top" wrapText="1"/>
    </xf>
    <xf numFmtId="4" fontId="1" fillId="4" borderId="37" xfId="0" applyNumberFormat="1" applyFont="1" applyFill="1" applyBorder="1" applyAlignment="1">
      <alignment horizontal="center" vertical="center"/>
    </xf>
    <xf numFmtId="0" fontId="12" fillId="0" borderId="61" xfId="0" applyFont="1" applyBorder="1" applyAlignment="1">
      <alignment vertical="center"/>
    </xf>
    <xf numFmtId="0" fontId="1" fillId="4" borderId="36" xfId="0" applyFont="1" applyFill="1" applyBorder="1" applyAlignment="1">
      <alignment horizontal="center" vertical="center"/>
    </xf>
    <xf numFmtId="0" fontId="1" fillId="4" borderId="62" xfId="0" applyFont="1" applyFill="1" applyBorder="1" applyAlignment="1">
      <alignment horizontal="center" vertical="center"/>
    </xf>
    <xf numFmtId="0" fontId="2" fillId="6" borderId="35" xfId="2" applyNumberFormat="1" applyFont="1" applyFill="1" applyBorder="1" applyAlignment="1">
      <alignment horizontal="right" vertical="center" wrapText="1"/>
    </xf>
    <xf numFmtId="9" fontId="2" fillId="6" borderId="35" xfId="2" applyFont="1" applyFill="1" applyBorder="1" applyAlignment="1">
      <alignment horizontal="right" vertical="center" wrapText="1"/>
    </xf>
    <xf numFmtId="0" fontId="2" fillId="6" borderId="34" xfId="0" applyFont="1" applyFill="1" applyBorder="1" applyAlignment="1">
      <alignment vertical="center"/>
    </xf>
    <xf numFmtId="10" fontId="1" fillId="7" borderId="34" xfId="0" applyNumberFormat="1" applyFont="1" applyFill="1" applyBorder="1" applyAlignment="1">
      <alignment vertical="center" wrapText="1"/>
    </xf>
    <xf numFmtId="0" fontId="8" fillId="0" borderId="0" xfId="0" applyFont="1" applyAlignment="1">
      <alignment horizontal="right"/>
    </xf>
    <xf numFmtId="0" fontId="21" fillId="0" borderId="0" xfId="0" applyFont="1" applyAlignment="1">
      <alignment vertical="center"/>
    </xf>
    <xf numFmtId="0" fontId="17" fillId="0" borderId="0" xfId="0" applyFont="1" applyAlignment="1">
      <alignment horizontal="center" vertical="center" wrapText="1"/>
    </xf>
    <xf numFmtId="0" fontId="31" fillId="0" borderId="34" xfId="0" applyFont="1" applyBorder="1" applyAlignment="1">
      <alignment horizontal="left" vertical="center" wrapText="1"/>
    </xf>
    <xf numFmtId="0" fontId="31" fillId="0" borderId="34" xfId="0" applyFont="1" applyBorder="1" applyAlignment="1">
      <alignment horizontal="center" vertical="center" wrapText="1"/>
    </xf>
    <xf numFmtId="0" fontId="31" fillId="9" borderId="34" xfId="0" applyFont="1" applyFill="1" applyBorder="1" applyAlignment="1">
      <alignment horizontal="left" vertical="center" wrapText="1"/>
    </xf>
    <xf numFmtId="0" fontId="36" fillId="0" borderId="34" xfId="0" applyFont="1" applyBorder="1" applyAlignment="1">
      <alignment vertical="center" wrapText="1"/>
    </xf>
    <xf numFmtId="0" fontId="38" fillId="0" borderId="34" xfId="0" applyFont="1" applyBorder="1" applyAlignment="1">
      <alignment vertical="center" wrapText="1"/>
    </xf>
    <xf numFmtId="0" fontId="40" fillId="0" borderId="34" xfId="1" applyFont="1" applyFill="1" applyBorder="1" applyAlignment="1">
      <alignment horizontal="left" vertical="center" wrapText="1"/>
    </xf>
    <xf numFmtId="0" fontId="37" fillId="0" borderId="34" xfId="0" applyFont="1" applyBorder="1" applyAlignment="1">
      <alignment horizontal="left" vertical="center" wrapText="1"/>
    </xf>
    <xf numFmtId="0" fontId="42" fillId="0" borderId="0" xfId="0" applyFont="1" applyAlignment="1">
      <alignment vertical="center"/>
    </xf>
    <xf numFmtId="0" fontId="31" fillId="11" borderId="17" xfId="0" applyFont="1" applyFill="1" applyBorder="1"/>
    <xf numFmtId="0" fontId="49" fillId="0" borderId="40" xfId="0" applyFont="1" applyBorder="1" applyAlignment="1">
      <alignment horizontal="left" vertical="top" wrapText="1"/>
    </xf>
    <xf numFmtId="0" fontId="49" fillId="0" borderId="47" xfId="0" applyFont="1" applyBorder="1" applyAlignment="1">
      <alignment horizontal="left" vertical="top" wrapText="1"/>
    </xf>
    <xf numFmtId="0" fontId="49" fillId="0" borderId="52" xfId="0" applyFont="1" applyBorder="1" applyAlignment="1">
      <alignment horizontal="left" vertical="top" wrapText="1"/>
    </xf>
    <xf numFmtId="0" fontId="43" fillId="0" borderId="0" xfId="0" applyFont="1"/>
    <xf numFmtId="0" fontId="33" fillId="0" borderId="0" xfId="0" applyFont="1"/>
    <xf numFmtId="0" fontId="36" fillId="0" borderId="56" xfId="0" applyFont="1" applyBorder="1" applyAlignment="1">
      <alignment vertical="top"/>
    </xf>
    <xf numFmtId="0" fontId="36" fillId="0" borderId="16" xfId="0" applyFont="1" applyBorder="1" applyAlignment="1">
      <alignment vertical="top"/>
    </xf>
    <xf numFmtId="0" fontId="36" fillId="0" borderId="57" xfId="0" applyFont="1" applyBorder="1" applyAlignment="1">
      <alignment vertical="top"/>
    </xf>
    <xf numFmtId="0" fontId="31" fillId="11" borderId="17" xfId="0" applyFont="1" applyFill="1" applyBorder="1" applyAlignment="1">
      <alignment horizontal="center" vertical="center"/>
    </xf>
    <xf numFmtId="0" fontId="31" fillId="0" borderId="0" xfId="0" applyFont="1"/>
    <xf numFmtId="0" fontId="46" fillId="0" borderId="0" xfId="0" applyFont="1"/>
    <xf numFmtId="0" fontId="33" fillId="0" borderId="0" xfId="0" applyFont="1" applyAlignment="1">
      <alignment horizontal="right"/>
    </xf>
    <xf numFmtId="0" fontId="2" fillId="0" borderId="47" xfId="0" applyFont="1" applyBorder="1" applyAlignment="1">
      <alignment horizontal="left" vertical="top" wrapText="1"/>
    </xf>
    <xf numFmtId="0" fontId="36" fillId="0" borderId="0" xfId="0" applyFont="1"/>
    <xf numFmtId="0" fontId="31" fillId="11" borderId="17" xfId="0" applyFont="1" applyFill="1" applyBorder="1" applyAlignment="1">
      <alignment horizontal="center" vertical="center" wrapText="1"/>
    </xf>
    <xf numFmtId="0" fontId="2" fillId="12" borderId="47" xfId="0" applyFont="1" applyFill="1" applyBorder="1" applyAlignment="1">
      <alignment horizontal="left" vertical="top" wrapText="1"/>
    </xf>
    <xf numFmtId="0" fontId="23" fillId="0" borderId="34" xfId="0" applyFont="1" applyBorder="1" applyAlignment="1">
      <alignment vertical="center" wrapText="1"/>
    </xf>
    <xf numFmtId="0" fontId="52" fillId="0" borderId="0" xfId="0" applyFont="1" applyAlignment="1">
      <alignment horizontal="center" vertical="center"/>
    </xf>
    <xf numFmtId="0" fontId="11" fillId="0" borderId="43" xfId="0" applyFont="1" applyBorder="1" applyAlignment="1">
      <alignment horizontal="center" vertical="center" wrapText="1"/>
    </xf>
    <xf numFmtId="0" fontId="11" fillId="0" borderId="43" xfId="0" applyFont="1" applyBorder="1" applyAlignment="1">
      <alignment horizontal="center" vertical="top" wrapText="1"/>
    </xf>
    <xf numFmtId="14" fontId="2" fillId="0" borderId="0" xfId="0" applyNumberFormat="1" applyFont="1"/>
    <xf numFmtId="0" fontId="36" fillId="0" borderId="0" xfId="0" applyFont="1" applyAlignment="1">
      <alignment vertical="top" wrapText="1"/>
    </xf>
    <xf numFmtId="0" fontId="36" fillId="0" borderId="1" xfId="0" applyFont="1" applyBorder="1" applyAlignment="1">
      <alignment vertical="top"/>
    </xf>
    <xf numFmtId="0" fontId="36" fillId="0" borderId="5" xfId="0" applyFont="1" applyBorder="1" applyAlignment="1">
      <alignment vertical="top"/>
    </xf>
    <xf numFmtId="0" fontId="36" fillId="0" borderId="9" xfId="0" applyFont="1" applyBorder="1" applyAlignment="1">
      <alignment vertical="top"/>
    </xf>
    <xf numFmtId="0" fontId="2" fillId="0" borderId="46" xfId="0" applyFont="1" applyBorder="1" applyAlignment="1" applyProtection="1">
      <alignment vertical="top" wrapText="1"/>
      <protection locked="0"/>
    </xf>
    <xf numFmtId="0" fontId="2" fillId="0" borderId="37" xfId="0" applyFont="1" applyBorder="1" applyAlignment="1" applyProtection="1">
      <alignment vertical="top" wrapText="1"/>
      <protection locked="0"/>
    </xf>
    <xf numFmtId="0" fontId="2" fillId="0" borderId="46" xfId="0" applyFont="1" applyBorder="1" applyAlignment="1" applyProtection="1">
      <alignment horizontal="left" vertical="top" wrapText="1"/>
      <protection locked="0"/>
    </xf>
    <xf numFmtId="0" fontId="2" fillId="7" borderId="47" xfId="0" applyFont="1" applyFill="1" applyBorder="1" applyAlignment="1" applyProtection="1">
      <alignment horizontal="left" vertical="top" wrapText="1"/>
      <protection locked="0"/>
    </xf>
    <xf numFmtId="0" fontId="2" fillId="0" borderId="48" xfId="0" applyFont="1" applyBorder="1" applyAlignment="1" applyProtection="1">
      <alignment horizontal="left" vertical="top" wrapText="1"/>
      <protection locked="0"/>
    </xf>
    <xf numFmtId="0" fontId="1" fillId="0" borderId="50" xfId="0" applyFont="1" applyBorder="1" applyAlignment="1" applyProtection="1">
      <alignment vertical="center"/>
      <protection locked="0"/>
    </xf>
    <xf numFmtId="0" fontId="1" fillId="0" borderId="51" xfId="0" applyFont="1" applyBorder="1" applyAlignment="1" applyProtection="1">
      <alignment vertical="top"/>
      <protection locked="0"/>
    </xf>
    <xf numFmtId="0" fontId="22" fillId="0" borderId="52" xfId="0" applyFont="1" applyBorder="1" applyAlignment="1" applyProtection="1">
      <alignment horizontal="left" vertical="top"/>
      <protection locked="0"/>
    </xf>
    <xf numFmtId="0" fontId="2" fillId="7" borderId="52" xfId="0" applyFont="1" applyFill="1" applyBorder="1" applyAlignment="1" applyProtection="1">
      <alignment horizontal="left" vertical="top" wrapText="1"/>
      <protection locked="0"/>
    </xf>
    <xf numFmtId="0" fontId="2" fillId="0" borderId="53" xfId="0" applyFont="1" applyBorder="1" applyAlignment="1" applyProtection="1">
      <alignment horizontal="left" vertical="top" wrapText="1"/>
      <protection locked="0"/>
    </xf>
    <xf numFmtId="0" fontId="22" fillId="0" borderId="40" xfId="0" applyFont="1" applyBorder="1" applyAlignment="1" applyProtection="1">
      <alignment horizontal="left" vertical="top"/>
      <protection locked="0"/>
    </xf>
    <xf numFmtId="0" fontId="2" fillId="0" borderId="40" xfId="0" applyFont="1" applyBorder="1" applyAlignment="1" applyProtection="1">
      <alignment horizontal="left" vertical="top" wrapText="1"/>
      <protection locked="0"/>
    </xf>
    <xf numFmtId="0" fontId="2" fillId="0" borderId="54" xfId="0" applyFont="1" applyBorder="1" applyAlignment="1" applyProtection="1">
      <alignment horizontal="left" vertical="top" wrapText="1"/>
      <protection locked="0"/>
    </xf>
    <xf numFmtId="0" fontId="49" fillId="6" borderId="52" xfId="0" applyFont="1" applyFill="1" applyBorder="1" applyAlignment="1" applyProtection="1">
      <alignment horizontal="left" vertical="top" wrapText="1"/>
      <protection locked="0"/>
    </xf>
    <xf numFmtId="0" fontId="10" fillId="0" borderId="40" xfId="0" applyFont="1" applyBorder="1" applyAlignment="1" applyProtection="1">
      <alignment horizontal="left" vertical="top" wrapText="1"/>
      <protection locked="0"/>
    </xf>
    <xf numFmtId="0" fontId="2" fillId="0" borderId="40" xfId="0" applyFont="1" applyBorder="1" applyAlignment="1" applyProtection="1">
      <alignment horizontal="left" vertical="top"/>
      <protection locked="0"/>
    </xf>
    <xf numFmtId="0" fontId="2" fillId="0" borderId="47" xfId="0" applyFont="1" applyBorder="1" applyAlignment="1" applyProtection="1">
      <alignment horizontal="left" vertical="top"/>
      <protection locked="0"/>
    </xf>
    <xf numFmtId="0" fontId="12" fillId="0" borderId="0" xfId="0" applyFont="1" applyAlignment="1" applyProtection="1">
      <alignment vertical="top"/>
      <protection locked="0"/>
    </xf>
    <xf numFmtId="0" fontId="11" fillId="0" borderId="50" xfId="0" applyFont="1" applyBorder="1" applyAlignment="1" applyProtection="1">
      <alignment vertical="center"/>
      <protection locked="0"/>
    </xf>
    <xf numFmtId="0" fontId="11" fillId="0" borderId="51" xfId="0" applyFont="1" applyBorder="1" applyAlignment="1" applyProtection="1">
      <alignment vertical="top"/>
      <protection locked="0"/>
    </xf>
    <xf numFmtId="0" fontId="2" fillId="6" borderId="52" xfId="0" applyFont="1" applyFill="1" applyBorder="1" applyAlignment="1" applyProtection="1">
      <alignment horizontal="left" vertical="top" wrapText="1"/>
      <protection locked="0"/>
    </xf>
    <xf numFmtId="0" fontId="2" fillId="0" borderId="52" xfId="0" applyFont="1" applyBorder="1" applyAlignment="1" applyProtection="1">
      <alignment horizontal="left" vertical="top"/>
      <protection locked="0"/>
    </xf>
    <xf numFmtId="0" fontId="2" fillId="0" borderId="39" xfId="0" applyFont="1" applyBorder="1" applyAlignment="1" applyProtection="1">
      <alignment vertical="top" wrapText="1"/>
      <protection locked="0"/>
    </xf>
    <xf numFmtId="0" fontId="3" fillId="0" borderId="40" xfId="1" applyFill="1" applyBorder="1" applyAlignment="1" applyProtection="1">
      <alignment horizontal="left" vertical="top" wrapText="1"/>
      <protection locked="0"/>
    </xf>
    <xf numFmtId="0" fontId="38" fillId="6" borderId="40" xfId="0" applyFont="1" applyFill="1" applyBorder="1" applyAlignment="1" applyProtection="1">
      <alignment horizontal="left" vertical="top" wrapText="1"/>
      <protection locked="0"/>
    </xf>
    <xf numFmtId="0" fontId="2" fillId="7" borderId="40" xfId="0" applyFont="1" applyFill="1" applyBorder="1" applyAlignment="1" applyProtection="1">
      <alignment horizontal="left" vertical="top" wrapText="1"/>
      <protection locked="0"/>
    </xf>
    <xf numFmtId="0" fontId="12" fillId="0" borderId="40" xfId="0" applyFont="1" applyBorder="1" applyAlignment="1" applyProtection="1">
      <alignment horizontal="left" vertical="top" wrapText="1"/>
      <protection locked="0"/>
    </xf>
    <xf numFmtId="0" fontId="12" fillId="0" borderId="54" xfId="0" applyFont="1" applyBorder="1" applyAlignment="1" applyProtection="1">
      <alignment horizontal="left" vertical="top" wrapText="1"/>
      <protection locked="0"/>
    </xf>
    <xf numFmtId="0" fontId="2" fillId="0" borderId="52" xfId="0" applyFont="1" applyBorder="1" applyAlignment="1" applyProtection="1">
      <alignment horizontal="left" vertical="top" wrapText="1"/>
      <protection locked="0"/>
    </xf>
    <xf numFmtId="0" fontId="2" fillId="6" borderId="40" xfId="0" applyFont="1" applyFill="1" applyBorder="1" applyAlignment="1" applyProtection="1">
      <alignment horizontal="left" vertical="top" wrapText="1"/>
      <protection locked="0"/>
    </xf>
    <xf numFmtId="0" fontId="12" fillId="0" borderId="52" xfId="0" applyFont="1" applyBorder="1" applyAlignment="1" applyProtection="1">
      <alignment horizontal="left" vertical="top" wrapText="1"/>
      <protection locked="0"/>
    </xf>
    <xf numFmtId="0" fontId="3" fillId="0" borderId="52" xfId="1" applyFill="1" applyBorder="1" applyAlignment="1" applyProtection="1">
      <alignment horizontal="left" vertical="top" wrapText="1"/>
      <protection locked="0"/>
    </xf>
    <xf numFmtId="0" fontId="2" fillId="0" borderId="59" xfId="0" applyFont="1" applyBorder="1" applyAlignment="1" applyProtection="1">
      <alignment horizontal="left" vertical="top"/>
      <protection locked="0"/>
    </xf>
    <xf numFmtId="0" fontId="2" fillId="0" borderId="60" xfId="0" applyFont="1" applyBorder="1" applyAlignment="1" applyProtection="1">
      <alignment horizontal="left" vertical="top" wrapText="1"/>
      <protection locked="0"/>
    </xf>
    <xf numFmtId="0" fontId="37" fillId="10" borderId="65" xfId="0" applyFont="1" applyFill="1" applyBorder="1" applyAlignment="1">
      <alignment horizontal="left" vertical="center" wrapText="1"/>
    </xf>
    <xf numFmtId="0" fontId="37" fillId="10" borderId="66" xfId="0" applyFont="1" applyFill="1" applyBorder="1" applyAlignment="1">
      <alignment horizontal="left" vertical="center" wrapText="1"/>
    </xf>
    <xf numFmtId="0" fontId="31" fillId="0" borderId="35" xfId="0" applyFont="1" applyBorder="1" applyAlignment="1">
      <alignment horizontal="center" vertical="center"/>
    </xf>
    <xf numFmtId="0" fontId="31" fillId="0" borderId="63" xfId="0" applyFont="1" applyBorder="1" applyAlignment="1">
      <alignment horizontal="center" vertical="center"/>
    </xf>
    <xf numFmtId="0" fontId="31" fillId="0" borderId="64" xfId="0" applyFont="1" applyBorder="1" applyAlignment="1">
      <alignment horizontal="center" vertical="center"/>
    </xf>
    <xf numFmtId="0" fontId="32" fillId="0" borderId="0" xfId="0" applyFont="1" applyAlignment="1">
      <alignment horizontal="left" vertical="top" wrapText="1"/>
    </xf>
    <xf numFmtId="0" fontId="5" fillId="0" borderId="0" xfId="0" applyFont="1" applyAlignment="1">
      <alignment horizontal="center" vertical="center"/>
    </xf>
    <xf numFmtId="0" fontId="14" fillId="0" borderId="0" xfId="1" applyFont="1" applyAlignment="1">
      <alignment horizontal="center" vertical="center"/>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31" fillId="0" borderId="13" xfId="0" applyFont="1" applyBorder="1" applyAlignment="1">
      <alignment horizontal="center"/>
    </xf>
    <xf numFmtId="0" fontId="31" fillId="0" borderId="14" xfId="0" applyFont="1" applyBorder="1" applyAlignment="1">
      <alignment horizontal="center"/>
    </xf>
    <xf numFmtId="0" fontId="31" fillId="0" borderId="15" xfId="0" applyFont="1" applyBorder="1" applyAlignment="1">
      <alignment horizontal="center"/>
    </xf>
    <xf numFmtId="0" fontId="2" fillId="0" borderId="0" xfId="0" applyFont="1" applyAlignment="1">
      <alignment horizontal="center"/>
    </xf>
    <xf numFmtId="0" fontId="4" fillId="0" borderId="0" xfId="0" applyFont="1" applyAlignment="1">
      <alignment horizontal="center" vertical="center"/>
    </xf>
    <xf numFmtId="0" fontId="1" fillId="7" borderId="2" xfId="0" applyFont="1" applyFill="1" applyBorder="1" applyAlignment="1" applyProtection="1">
      <alignment horizontal="center" vertical="top" wrapText="1"/>
      <protection locked="0"/>
    </xf>
    <xf numFmtId="0" fontId="1" fillId="7" borderId="3" xfId="0" applyFont="1" applyFill="1" applyBorder="1" applyAlignment="1" applyProtection="1">
      <alignment horizontal="center" vertical="top" wrapText="1"/>
      <protection locked="0"/>
    </xf>
    <xf numFmtId="0" fontId="1" fillId="7" borderId="4" xfId="0" applyFont="1" applyFill="1" applyBorder="1" applyAlignment="1" applyProtection="1">
      <alignment horizontal="center" vertical="top" wrapText="1"/>
      <protection locked="0"/>
    </xf>
    <xf numFmtId="0" fontId="2" fillId="7" borderId="6" xfId="0" applyFont="1" applyFill="1" applyBorder="1" applyAlignment="1" applyProtection="1">
      <alignment horizontal="center" vertical="top" wrapText="1"/>
      <protection locked="0"/>
    </xf>
    <xf numFmtId="0" fontId="2" fillId="7" borderId="7" xfId="0" applyFont="1" applyFill="1" applyBorder="1" applyAlignment="1" applyProtection="1">
      <alignment horizontal="center" vertical="top" wrapText="1"/>
      <protection locked="0"/>
    </xf>
    <xf numFmtId="0" fontId="2" fillId="7" borderId="8" xfId="0" applyFont="1" applyFill="1" applyBorder="1" applyAlignment="1" applyProtection="1">
      <alignment horizontal="center" vertical="top" wrapText="1"/>
      <protection locked="0"/>
    </xf>
    <xf numFmtId="3" fontId="2" fillId="7" borderId="6" xfId="0" applyNumberFormat="1" applyFont="1" applyFill="1" applyBorder="1" applyAlignment="1" applyProtection="1">
      <alignment horizontal="center" vertical="top" wrapText="1"/>
      <protection locked="0"/>
    </xf>
    <xf numFmtId="3" fontId="2" fillId="7" borderId="7" xfId="0" applyNumberFormat="1" applyFont="1" applyFill="1" applyBorder="1" applyAlignment="1" applyProtection="1">
      <alignment horizontal="center" vertical="top" wrapText="1"/>
      <protection locked="0"/>
    </xf>
    <xf numFmtId="3" fontId="2" fillId="7" borderId="8" xfId="0" applyNumberFormat="1" applyFont="1" applyFill="1" applyBorder="1" applyAlignment="1" applyProtection="1">
      <alignment horizontal="center" vertical="top" wrapText="1"/>
      <protection locked="0"/>
    </xf>
    <xf numFmtId="0" fontId="3" fillId="7" borderId="6" xfId="1" applyFill="1" applyBorder="1" applyAlignment="1" applyProtection="1">
      <alignment horizontal="center" vertical="top" wrapText="1"/>
      <protection locked="0"/>
    </xf>
    <xf numFmtId="3" fontId="2" fillId="7" borderId="10" xfId="0" applyNumberFormat="1" applyFont="1" applyFill="1" applyBorder="1" applyAlignment="1" applyProtection="1">
      <alignment horizontal="center" vertical="top" wrapText="1"/>
      <protection locked="0"/>
    </xf>
    <xf numFmtId="3" fontId="2" fillId="7" borderId="11" xfId="0" applyNumberFormat="1" applyFont="1" applyFill="1" applyBorder="1" applyAlignment="1" applyProtection="1">
      <alignment horizontal="center" vertical="top" wrapText="1"/>
      <protection locked="0"/>
    </xf>
    <xf numFmtId="3" fontId="2" fillId="7" borderId="12" xfId="0" applyNumberFormat="1" applyFont="1" applyFill="1" applyBorder="1" applyAlignment="1" applyProtection="1">
      <alignment horizontal="center" vertical="top" wrapText="1"/>
      <protection locked="0"/>
    </xf>
    <xf numFmtId="0" fontId="7" fillId="0" borderId="0" xfId="1" applyFont="1" applyFill="1" applyAlignment="1">
      <alignment horizontal="center" vertical="center"/>
    </xf>
    <xf numFmtId="4" fontId="12" fillId="0" borderId="32" xfId="0" applyNumberFormat="1" applyFont="1" applyBorder="1" applyAlignment="1">
      <alignment horizontal="center" vertical="top"/>
    </xf>
    <xf numFmtId="4" fontId="12" fillId="8" borderId="32" xfId="0" applyNumberFormat="1" applyFont="1" applyFill="1" applyBorder="1" applyAlignment="1">
      <alignment horizontal="center" vertical="top"/>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24" fillId="0" borderId="34" xfId="0" applyFont="1" applyBorder="1" applyAlignment="1">
      <alignment horizontal="center" vertical="center" wrapText="1"/>
    </xf>
  </cellXfs>
  <cellStyles count="3">
    <cellStyle name="Hyperlink" xfId="1" builtinId="8"/>
    <cellStyle name="Normal" xfId="0" builtinId="0"/>
    <cellStyle name="Percent" xfId="2" xr:uid="{00000000-0005-0000-0000-00000200000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hartsheet" Target="chartsheets/sheet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16124149529857"/>
          <c:y val="7.5346329281655328E-2"/>
          <c:w val="0.84875137986392479"/>
          <c:h val="0.61999153989246492"/>
        </c:manualLayout>
      </c:layout>
      <c:barChart>
        <c:barDir val="col"/>
        <c:grouping val="clustered"/>
        <c:varyColors val="0"/>
        <c:ser>
          <c:idx val="0"/>
          <c:order val="0"/>
          <c:spPr>
            <a:solidFill>
              <a:srgbClr val="92D050"/>
            </a:solidFill>
          </c:spPr>
          <c:invertIfNegative val="1"/>
          <c:cat>
            <c:multiLvlStrRef>
              <c:f>Vállalat!$C$20:$C$29</c:f>
            </c:multiLvlStrRef>
          </c:cat>
          <c:val>
            <c:numRef>
              <c:f>Vállalat!$F$20:$F$29</c:f>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A7EA-4D18-9ED4-FA15566B8411}"/>
            </c:ext>
          </c:extLst>
        </c:ser>
        <c:dLbls>
          <c:showLegendKey val="0"/>
          <c:showVal val="0"/>
          <c:showCatName val="0"/>
          <c:showSerName val="0"/>
          <c:showPercent val="0"/>
          <c:showBubbleSize val="0"/>
        </c:dLbls>
        <c:gapWidth val="150"/>
        <c:axId val="99866112"/>
        <c:axId val="99867648"/>
      </c:barChart>
      <c:catAx>
        <c:axId val="99866112"/>
        <c:scaling>
          <c:orientation val="minMax"/>
        </c:scaling>
        <c:delete val="0"/>
        <c:axPos val="b"/>
        <c:numFmt formatCode="General" sourceLinked="0"/>
        <c:majorTickMark val="out"/>
        <c:minorTickMark val="none"/>
        <c:tickLblPos val="nextTo"/>
        <c:crossAx val="99867648"/>
        <c:crosses val="autoZero"/>
        <c:auto val="1"/>
        <c:lblAlgn val="ctr"/>
        <c:lblOffset val="100"/>
        <c:noMultiLvlLbl val="0"/>
      </c:catAx>
      <c:valAx>
        <c:axId val="99867648"/>
        <c:scaling>
          <c:orientation val="minMax"/>
          <c:max val="1"/>
          <c:min val="0"/>
        </c:scaling>
        <c:delete val="0"/>
        <c:axPos val="l"/>
        <c:numFmt formatCode="0%" sourceLinked="1"/>
        <c:majorTickMark val="out"/>
        <c:minorTickMark val="none"/>
        <c:tickLblPos val="nextTo"/>
        <c:crossAx val="99866112"/>
        <c:crosses val="autoZero"/>
        <c:crossBetween val="between"/>
      </c:valAx>
    </c:plotArea>
    <c:plotVisOnly val="1"/>
    <c:dispBlanksAs val="zero"/>
    <c:showDLblsOverMax val="1"/>
  </c:chart>
  <c:spPr>
    <a:ln>
      <a:no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1"/>
        <c:ser>
          <c:idx val="0"/>
          <c:order val="0"/>
          <c:spPr>
            <a:ln>
              <a:solidFill>
                <a:srgbClr val="92D050"/>
              </a:solidFill>
            </a:ln>
          </c:spPr>
          <c:marker>
            <c:symbol val="none"/>
          </c:marker>
          <c:cat>
            <c:multiLvlStrRef>
              <c:f>Vállalat!$C$20:$C$29</c:f>
            </c:multiLvlStrRef>
          </c:cat>
          <c:val>
            <c:numRef>
              <c:f>Vállalat!$F$20:$F$29</c:f>
            </c:numRef>
          </c:val>
          <c:extLst>
            <c:ext xmlns:c16="http://schemas.microsoft.com/office/drawing/2014/chart" uri="{C3380CC4-5D6E-409C-BE32-E72D297353CC}">
              <c16:uniqueId val="{00000000-80FA-46B6-A141-CF58A393B6AA}"/>
            </c:ext>
          </c:extLst>
        </c:ser>
        <c:dLbls>
          <c:showLegendKey val="0"/>
          <c:showVal val="0"/>
          <c:showCatName val="0"/>
          <c:showSerName val="0"/>
          <c:showPercent val="0"/>
          <c:showBubbleSize val="0"/>
        </c:dLbls>
        <c:axId val="100858880"/>
        <c:axId val="101802752"/>
      </c:radarChart>
      <c:catAx>
        <c:axId val="100858880"/>
        <c:scaling>
          <c:orientation val="minMax"/>
        </c:scaling>
        <c:delete val="0"/>
        <c:axPos val="b"/>
        <c:numFmt formatCode="General" sourceLinked="0"/>
        <c:majorTickMark val="out"/>
        <c:minorTickMark val="none"/>
        <c:tickLblPos val="nextTo"/>
        <c:crossAx val="101802752"/>
        <c:crosses val="autoZero"/>
        <c:auto val="1"/>
        <c:lblAlgn val="ctr"/>
        <c:lblOffset val="100"/>
        <c:noMultiLvlLbl val="0"/>
      </c:catAx>
      <c:valAx>
        <c:axId val="101802752"/>
        <c:scaling>
          <c:orientation val="minMax"/>
        </c:scaling>
        <c:delete val="0"/>
        <c:axPos val="l"/>
        <c:numFmt formatCode="0%" sourceLinked="1"/>
        <c:majorTickMark val="cross"/>
        <c:minorTickMark val="none"/>
        <c:tickLblPos val="nextTo"/>
        <c:crossAx val="100858880"/>
        <c:crosses val="autoZero"/>
        <c:crossBetween val="between"/>
      </c:valAx>
    </c:plotArea>
    <c:plotVisOnly val="1"/>
    <c:dispBlanksAs val="zero"/>
    <c:showDLblsOverMax val="1"/>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tx>
            <c:strRef>
              <c:f>Vállalat!$D$19</c:f>
              <c:strCache>
                <c:ptCount val="1"/>
                <c:pt idx="0">
                  <c:v>Elérhető Pontszám</c:v>
                </c:pt>
              </c:strCache>
            </c:strRef>
          </c:tx>
          <c:spPr>
            <a:ln>
              <a:solidFill>
                <a:schemeClr val="accent2">
                  <a:lumMod val="75000"/>
                </a:schemeClr>
              </a:solidFill>
            </a:ln>
          </c:spPr>
          <c:marker>
            <c:symbol val="none"/>
          </c:marker>
          <c:dLbls>
            <c:dLbl>
              <c:idx val="0"/>
              <c:layout>
                <c:manualLayout>
                  <c:x val="3.9605732956764263E-2"/>
                  <c:y val="7.6146582707659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03A-4CFC-BA48-822D3A8BED45}"/>
                </c:ext>
              </c:extLst>
            </c:dLbl>
            <c:dLbl>
              <c:idx val="1"/>
              <c:layout>
                <c:manualLayout>
                  <c:x val="0.11326387251613891"/>
                  <c:y val="-0.1413415570661056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3A-4CFC-BA48-822D3A8BED45}"/>
                </c:ext>
              </c:extLst>
            </c:dLbl>
            <c:dLbl>
              <c:idx val="2"/>
              <c:layout>
                <c:manualLayout>
                  <c:x val="0.1296545564076669"/>
                  <c:y val="-6.75343642026323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03A-4CFC-BA48-822D3A8BED45}"/>
                </c:ext>
              </c:extLst>
            </c:dLbl>
            <c:dLbl>
              <c:idx val="3"/>
              <c:layout>
                <c:manualLayout>
                  <c:x val="6.1375120435978682E-2"/>
                  <c:y val="2.73914847672101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03A-4CFC-BA48-822D3A8BED45}"/>
                </c:ext>
              </c:extLst>
            </c:dLbl>
            <c:dLbl>
              <c:idx val="4"/>
              <c:layout>
                <c:manualLayout>
                  <c:x val="5.4563972862440031E-2"/>
                  <c:y val="6.11405526756573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3A-4CFC-BA48-822D3A8BED45}"/>
                </c:ext>
              </c:extLst>
            </c:dLbl>
            <c:dLbl>
              <c:idx val="5"/>
              <c:layout>
                <c:manualLayout>
                  <c:x val="7.7776335423576801E-2"/>
                  <c:y val="0.2004501626205819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03A-4CFC-BA48-822D3A8BED45}"/>
                </c:ext>
              </c:extLst>
            </c:dLbl>
            <c:dLbl>
              <c:idx val="6"/>
              <c:layout>
                <c:manualLayout>
                  <c:x val="-1.2295591962581511E-2"/>
                  <c:y val="0.2912105781568426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03A-4CFC-BA48-822D3A8BED45}"/>
                </c:ext>
              </c:extLst>
            </c:dLbl>
            <c:dLbl>
              <c:idx val="7"/>
              <c:layout>
                <c:manualLayout>
                  <c:x val="-8.8698156649839127E-2"/>
                  <c:y val="0.1307889595157760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03A-4CFC-BA48-822D3A8BED45}"/>
                </c:ext>
              </c:extLst>
            </c:dLbl>
            <c:dLbl>
              <c:idx val="8"/>
              <c:layout>
                <c:manualLayout>
                  <c:x val="-7.2314780049461735E-2"/>
                  <c:y val="6.33067774834267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03A-4CFC-BA48-822D3A8BED45}"/>
                </c:ext>
              </c:extLst>
            </c:dLbl>
            <c:dLbl>
              <c:idx val="9"/>
              <c:layout>
                <c:manualLayout>
                  <c:x val="-0.11053911259826424"/>
                  <c:y val="2.9570672024922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03A-4CFC-BA48-822D3A8BED45}"/>
                </c:ext>
              </c:extLst>
            </c:dLbl>
            <c:dLbl>
              <c:idx val="10"/>
              <c:layout>
                <c:manualLayout>
                  <c:x val="-9.0066661838123299E-2"/>
                  <c:y val="-4.20481933917762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03A-4CFC-BA48-822D3A8BED45}"/>
                </c:ext>
              </c:extLst>
            </c:dLbl>
            <c:dLbl>
              <c:idx val="11"/>
              <c:layout>
                <c:manualLayout>
                  <c:x val="-8.5986506871970028E-2"/>
                  <c:y val="-2.95020375143272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03A-4CFC-BA48-822D3A8BED45}"/>
                </c:ext>
              </c:extLst>
            </c:dLbl>
            <c:spPr>
              <a:solidFill>
                <a:schemeClr val="accent2">
                  <a:lumMod val="75000"/>
                </a:schemeClr>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Vállalat!$C$20:$C$29</c:f>
            </c:multiLvlStrRef>
          </c:cat>
          <c:val>
            <c:numRef>
              <c:f>Vállalat!$D$20:$D$29</c:f>
            </c:numRef>
          </c:val>
          <c:extLst>
            <c:ext xmlns:c16="http://schemas.microsoft.com/office/drawing/2014/chart" uri="{C3380CC4-5D6E-409C-BE32-E72D297353CC}">
              <c16:uniqueId val="{0000000C-203A-4CFC-BA48-822D3A8BED45}"/>
            </c:ext>
          </c:extLst>
        </c:ser>
        <c:ser>
          <c:idx val="1"/>
          <c:order val="1"/>
          <c:tx>
            <c:strRef>
              <c:f>Vállalat!$E$19</c:f>
              <c:strCache>
                <c:ptCount val="1"/>
                <c:pt idx="0">
                  <c:v>Elért Pontszám</c:v>
                </c:pt>
              </c:strCache>
            </c:strRef>
          </c:tx>
          <c:spPr>
            <a:ln>
              <a:solidFill>
                <a:srgbClr val="92D050"/>
              </a:solidFill>
            </a:ln>
          </c:spPr>
          <c:marker>
            <c:symbol val="none"/>
          </c:marker>
          <c:dLbls>
            <c:dLbl>
              <c:idx val="0"/>
              <c:layout>
                <c:manualLayout>
                  <c:x val="7.1023861099571081E-2"/>
                  <c:y val="7.52644713705181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03A-4CFC-BA48-822D3A8BED45}"/>
                </c:ext>
              </c:extLst>
            </c:dLbl>
            <c:dLbl>
              <c:idx val="1"/>
              <c:layout>
                <c:manualLayout>
                  <c:x val="0.13923559716795186"/>
                  <c:y val="-0.1414553939662454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03A-4CFC-BA48-822D3A8BED45}"/>
                </c:ext>
              </c:extLst>
            </c:dLbl>
            <c:dLbl>
              <c:idx val="2"/>
              <c:layout>
                <c:manualLayout>
                  <c:x val="0.17198461944164989"/>
                  <c:y val="-8.23049097273381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03A-4CFC-BA48-822D3A8BED45}"/>
                </c:ext>
              </c:extLst>
            </c:dLbl>
            <c:dLbl>
              <c:idx val="3"/>
              <c:layout>
                <c:manualLayout>
                  <c:x val="0.15432117736794382"/>
                  <c:y val="2.52807658348374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03A-4CFC-BA48-822D3A8BED45}"/>
                </c:ext>
              </c:extLst>
            </c:dLbl>
            <c:dLbl>
              <c:idx val="4"/>
              <c:layout>
                <c:manualLayout>
                  <c:x val="0.12430389992277913"/>
                  <c:y val="9.92988477877668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03A-4CFC-BA48-822D3A8BED45}"/>
                </c:ext>
              </c:extLst>
            </c:dLbl>
            <c:dLbl>
              <c:idx val="5"/>
              <c:layout>
                <c:manualLayout>
                  <c:x val="0.12010607607706784"/>
                  <c:y val="0.2448053397316872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03A-4CFC-BA48-822D3A8BED45}"/>
                </c:ext>
              </c:extLst>
            </c:dLbl>
            <c:dLbl>
              <c:idx val="6"/>
              <c:layout>
                <c:manualLayout>
                  <c:x val="1.2294947201597631E-2"/>
                  <c:y val="0.297645437441970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03A-4CFC-BA48-822D3A8BED45}"/>
                </c:ext>
              </c:extLst>
            </c:dLbl>
            <c:dLbl>
              <c:idx val="7"/>
              <c:layout>
                <c:manualLayout>
                  <c:x val="-0.12150595963323411"/>
                  <c:y val="0.28723393117371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03A-4CFC-BA48-822D3A8BED45}"/>
                </c:ext>
              </c:extLst>
            </c:dLbl>
            <c:dLbl>
              <c:idx val="8"/>
              <c:layout>
                <c:manualLayout>
                  <c:x val="-7.3724120100058313E-2"/>
                  <c:y val="8.87317921201931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203A-4CFC-BA48-822D3A8BED45}"/>
                </c:ext>
              </c:extLst>
            </c:dLbl>
            <c:dLbl>
              <c:idx val="9"/>
              <c:layout>
                <c:manualLayout>
                  <c:x val="-0.13783356440850592"/>
                  <c:y val="2.9570672024922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03A-4CFC-BA48-822D3A8BED45}"/>
                </c:ext>
              </c:extLst>
            </c:dLbl>
            <c:dLbl>
              <c:idx val="10"/>
              <c:layout>
                <c:manualLayout>
                  <c:x val="-0.14876355260723073"/>
                  <c:y val="-8.23541005630190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03A-4CFC-BA48-822D3A8BED45}"/>
                </c:ext>
              </c:extLst>
            </c:dLbl>
            <c:dLbl>
              <c:idx val="11"/>
              <c:layout>
                <c:manualLayout>
                  <c:x val="-0.10098654878143398"/>
                  <c:y val="-0.1414821497924096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03A-4CFC-BA48-822D3A8BED45}"/>
                </c:ext>
              </c:extLst>
            </c:dLbl>
            <c:spPr>
              <a:solidFill>
                <a:srgbClr val="92D050"/>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Vállalat!$C$20:$C$29</c:f>
            </c:multiLvlStrRef>
          </c:cat>
          <c:val>
            <c:numRef>
              <c:f>Vállalat!$E$20:$E$29</c:f>
            </c:numRef>
          </c:val>
          <c:extLst>
            <c:ext xmlns:c16="http://schemas.microsoft.com/office/drawing/2014/chart" uri="{C3380CC4-5D6E-409C-BE32-E72D297353CC}">
              <c16:uniqueId val="{00000019-203A-4CFC-BA48-822D3A8BED45}"/>
            </c:ext>
          </c:extLst>
        </c:ser>
        <c:dLbls>
          <c:showLegendKey val="0"/>
          <c:showVal val="0"/>
          <c:showCatName val="0"/>
          <c:showSerName val="0"/>
          <c:showPercent val="0"/>
          <c:showBubbleSize val="0"/>
        </c:dLbls>
        <c:axId val="100866688"/>
        <c:axId val="100872576"/>
      </c:radarChart>
      <c:catAx>
        <c:axId val="100866688"/>
        <c:scaling>
          <c:orientation val="minMax"/>
        </c:scaling>
        <c:delete val="0"/>
        <c:axPos val="b"/>
        <c:majorGridlines/>
        <c:numFmt formatCode="General" sourceLinked="0"/>
        <c:majorTickMark val="out"/>
        <c:minorTickMark val="none"/>
        <c:tickLblPos val="nextTo"/>
        <c:crossAx val="100872576"/>
        <c:crosses val="autoZero"/>
        <c:auto val="1"/>
        <c:lblAlgn val="ctr"/>
        <c:lblOffset val="100"/>
        <c:noMultiLvlLbl val="0"/>
      </c:catAx>
      <c:valAx>
        <c:axId val="100872576"/>
        <c:scaling>
          <c:orientation val="minMax"/>
        </c:scaling>
        <c:delete val="0"/>
        <c:axPos val="l"/>
        <c:majorGridlines>
          <c:spPr>
            <a:ln>
              <a:prstDash val="dash"/>
            </a:ln>
          </c:spPr>
        </c:majorGridlines>
        <c:numFmt formatCode="#,##0.0" sourceLinked="1"/>
        <c:majorTickMark val="cross"/>
        <c:minorTickMark val="none"/>
        <c:tickLblPos val="nextTo"/>
        <c:spPr>
          <a:ln w="22225">
            <a:solidFill>
              <a:schemeClr val="tx1"/>
            </a:solidFill>
          </a:ln>
        </c:spPr>
        <c:crossAx val="100866688"/>
        <c:crosses val="autoZero"/>
        <c:crossBetween val="between"/>
        <c:majorUnit val="1"/>
      </c:valAx>
    </c:plotArea>
    <c:legend>
      <c:legendPos val="r"/>
      <c:overlay val="0"/>
    </c:legend>
    <c:plotVisOnly val="1"/>
    <c:dispBlanksAs val="gap"/>
    <c:showDLblsOverMax val="0"/>
  </c:chart>
  <c:spPr>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279706771301356E-2"/>
          <c:y val="0.11207566880009759"/>
          <c:w val="0.83529462460618531"/>
          <c:h val="0.62250404287180749"/>
        </c:manualLayout>
      </c:layout>
      <c:barChart>
        <c:barDir val="col"/>
        <c:grouping val="clustered"/>
        <c:varyColors val="0"/>
        <c:ser>
          <c:idx val="0"/>
          <c:order val="0"/>
          <c:tx>
            <c:strRef>
              <c:f>Vállalat!$D$19</c:f>
              <c:strCache>
                <c:ptCount val="1"/>
                <c:pt idx="0">
                  <c:v>Elérhető Pontszám</c:v>
                </c:pt>
              </c:strCache>
            </c:strRef>
          </c:tx>
          <c:spPr>
            <a:solidFill>
              <a:srgbClr val="92D050"/>
            </a:solidFill>
          </c:spPr>
          <c:invertIfNegative val="0"/>
          <c:dLbls>
            <c:dLbl>
              <c:idx val="10"/>
              <c:layout>
                <c:manualLayout>
                  <c:x val="-4.098073679492561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1D-49BA-BF11-62F1FE992D0E}"/>
                </c:ext>
              </c:extLst>
            </c:dLbl>
            <c:dLbl>
              <c:idx val="11"/>
              <c:layout>
                <c:manualLayout>
                  <c:x val="-8.1961473589851237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1D-49BA-BF11-62F1FE992D0E}"/>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Vállalat!$C$20:$C$29</c:f>
            </c:multiLvlStrRef>
          </c:cat>
          <c:val>
            <c:numRef>
              <c:f>Vállalat!$D$20:$D$29</c:f>
            </c:numRef>
          </c:val>
          <c:extLst>
            <c:ext xmlns:c16="http://schemas.microsoft.com/office/drawing/2014/chart" uri="{C3380CC4-5D6E-409C-BE32-E72D297353CC}">
              <c16:uniqueId val="{00000002-371D-49BA-BF11-62F1FE992D0E}"/>
            </c:ext>
          </c:extLst>
        </c:ser>
        <c:ser>
          <c:idx val="1"/>
          <c:order val="1"/>
          <c:tx>
            <c:strRef>
              <c:f>Vállalat!$E$19</c:f>
              <c:strCache>
                <c:ptCount val="1"/>
                <c:pt idx="0">
                  <c:v>Elért Pontszám</c:v>
                </c:pt>
              </c:strCache>
            </c:strRef>
          </c:tx>
          <c:invertIfNegative val="0"/>
          <c:dLbls>
            <c:dLbl>
              <c:idx val="10"/>
              <c:layout>
                <c:manualLayout>
                  <c:x val="6.830122799154269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1D-49BA-BF11-62F1FE992D0E}"/>
                </c:ext>
              </c:extLst>
            </c:dLbl>
            <c:dLbl>
              <c:idx val="11"/>
              <c:layout>
                <c:manualLayout>
                  <c:x val="4.098073679492461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71D-49BA-BF11-62F1FE992D0E}"/>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Vállalat!$C$20:$C$29</c:f>
            </c:multiLvlStrRef>
          </c:cat>
          <c:val>
            <c:numRef>
              <c:f>Vállalat!$E$20:$E$29</c:f>
            </c:numRef>
          </c:val>
          <c:extLst>
            <c:ext xmlns:c16="http://schemas.microsoft.com/office/drawing/2014/chart" uri="{C3380CC4-5D6E-409C-BE32-E72D297353CC}">
              <c16:uniqueId val="{00000005-371D-49BA-BF11-62F1FE992D0E}"/>
            </c:ext>
          </c:extLst>
        </c:ser>
        <c:dLbls>
          <c:showLegendKey val="0"/>
          <c:showVal val="0"/>
          <c:showCatName val="0"/>
          <c:showSerName val="0"/>
          <c:showPercent val="0"/>
          <c:showBubbleSize val="0"/>
        </c:dLbls>
        <c:gapWidth val="150"/>
        <c:axId val="101055104"/>
        <c:axId val="101060992"/>
      </c:barChart>
      <c:catAx>
        <c:axId val="101055104"/>
        <c:scaling>
          <c:orientation val="minMax"/>
        </c:scaling>
        <c:delete val="0"/>
        <c:axPos val="b"/>
        <c:numFmt formatCode="General" sourceLinked="0"/>
        <c:majorTickMark val="out"/>
        <c:minorTickMark val="none"/>
        <c:tickLblPos val="nextTo"/>
        <c:crossAx val="101060992"/>
        <c:crosses val="autoZero"/>
        <c:auto val="1"/>
        <c:lblAlgn val="ctr"/>
        <c:lblOffset val="100"/>
        <c:noMultiLvlLbl val="0"/>
      </c:catAx>
      <c:valAx>
        <c:axId val="101060992"/>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0.0" sourceLinked="1"/>
        <c:majorTickMark val="out"/>
        <c:minorTickMark val="none"/>
        <c:tickLblPos val="nextTo"/>
        <c:crossAx val="101055104"/>
        <c:crosses val="autoZero"/>
        <c:crossBetween val="between"/>
      </c:valAx>
    </c:plotArea>
    <c:legend>
      <c:legendPos val="b"/>
      <c:overlay val="0"/>
    </c:legend>
    <c:plotVisOnly val="1"/>
    <c:dispBlanksAs val="gap"/>
    <c:showDLblsOverMax val="0"/>
  </c:chart>
  <c:spPr>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7.5984574674067384E-2"/>
          <c:y val="0.10150488588503602"/>
          <c:w val="0.88310883782969751"/>
          <c:h val="0.66028000199763615"/>
        </c:manualLayout>
      </c:layout>
      <c:barChart>
        <c:barDir val="col"/>
        <c:grouping val="clustered"/>
        <c:varyColors val="0"/>
        <c:ser>
          <c:idx val="0"/>
          <c:order val="0"/>
          <c:tx>
            <c:strRef>
              <c:f>Vállalat!$H$19</c:f>
              <c:strCache>
                <c:ptCount val="1"/>
                <c:pt idx="0">
                  <c:v>Év 1</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Vállalat!$C$20:$C$29</c:f>
            </c:multiLvlStrRef>
          </c:cat>
          <c:val>
            <c:numRef>
              <c:f>Vállalat!$H$20:$H$29</c:f>
            </c:numRef>
          </c:val>
          <c:extLst>
            <c:ext xmlns:c16="http://schemas.microsoft.com/office/drawing/2014/chart" uri="{C3380CC4-5D6E-409C-BE32-E72D297353CC}">
              <c16:uniqueId val="{00000000-C388-4678-A35F-0EDD8EEDC8CA}"/>
            </c:ext>
          </c:extLst>
        </c:ser>
        <c:dLbls>
          <c:dLblPos val="outEnd"/>
          <c:showLegendKey val="0"/>
          <c:showVal val="1"/>
          <c:showCatName val="0"/>
          <c:showSerName val="0"/>
          <c:showPercent val="0"/>
          <c:showBubbleSize val="0"/>
        </c:dLbls>
        <c:gapWidth val="150"/>
        <c:axId val="145169936"/>
        <c:axId val="187274424"/>
      </c:barChart>
      <c:catAx>
        <c:axId val="145169936"/>
        <c:scaling>
          <c:orientation val="minMax"/>
        </c:scaling>
        <c:delete val="0"/>
        <c:axPos val="b"/>
        <c:numFmt formatCode="General" sourceLinked="0"/>
        <c:majorTickMark val="out"/>
        <c:minorTickMark val="none"/>
        <c:tickLblPos val="nextTo"/>
        <c:crossAx val="187274424"/>
        <c:crosses val="autoZero"/>
        <c:auto val="1"/>
        <c:lblAlgn val="ctr"/>
        <c:lblOffset val="100"/>
        <c:noMultiLvlLbl val="0"/>
      </c:catAx>
      <c:valAx>
        <c:axId val="187274424"/>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0.00" sourceLinked="1"/>
        <c:majorTickMark val="out"/>
        <c:minorTickMark val="none"/>
        <c:tickLblPos val="nextTo"/>
        <c:crossAx val="145169936"/>
        <c:crosses val="autoZero"/>
        <c:crossBetween val="between"/>
      </c:valAx>
    </c:plotArea>
    <c:legend>
      <c:legendPos val="b"/>
      <c:overlay val="0"/>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1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820800F-819E-4E04-A1DD-BA299052A08E}">
  <sheetPr/>
  <sheetViews>
    <sheetView zoomScale="85" workbookViewId="0"/>
  </sheetViews>
  <pageMargins left="0.7" right="0.7" top="0.78740157499999996" bottom="0.78740157499999996"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5E5FB7E-F2D4-4EA5-87E2-A90113D1FAC2}">
  <sheetPr/>
  <sheetViews>
    <sheetView zoomScale="136" workbookViewId="0" zoomToFit="1"/>
  </sheetViews>
  <pageMargins left="0.7" right="0.7" top="0.78740157499999996" bottom="0.78740157499999996"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DABF735-8BB6-467F-A4BC-A76F522DAF94}">
  <sheetPr/>
  <sheetViews>
    <sheetView zoomScale="85" workbookViewId="0"/>
  </sheetViews>
  <pageMargins left="0.7" right="0.7" top="0.78740157499999996" bottom="0.78740157499999996" header="0.3" footer="0.3"/>
  <drawing r:id="rId1"/>
</chartsheet>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hyperlink" Target="#Alapinform&#225;ci&#243;k!O3"/></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2</xdr:col>
      <xdr:colOff>1311087</xdr:colOff>
      <xdr:row>31</xdr:row>
      <xdr:rowOff>0</xdr:rowOff>
    </xdr:from>
    <xdr:to>
      <xdr:col>3</xdr:col>
      <xdr:colOff>214129</xdr:colOff>
      <xdr:row>34</xdr:row>
      <xdr:rowOff>180183</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xdr:col>
      <xdr:colOff>0</xdr:colOff>
      <xdr:row>48</xdr:row>
      <xdr:rowOff>0</xdr:rowOff>
    </xdr:from>
    <xdr:to>
      <xdr:col>3</xdr:col>
      <xdr:colOff>1409932</xdr:colOff>
      <xdr:row>54</xdr:row>
      <xdr:rowOff>109388</xdr:rowOff>
    </xdr:to>
    <xdr:pic>
      <xdr:nvPicPr>
        <xdr:cNvPr id="3" name="/xl/media/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1</xdr:col>
      <xdr:colOff>1</xdr:colOff>
      <xdr:row>0</xdr:row>
      <xdr:rowOff>1</xdr:rowOff>
    </xdr:from>
    <xdr:to>
      <xdr:col>1</xdr:col>
      <xdr:colOff>2095500</xdr:colOff>
      <xdr:row>10</xdr:row>
      <xdr:rowOff>3466</xdr:rowOff>
    </xdr:to>
    <xdr:pic>
      <xdr:nvPicPr>
        <xdr:cNvPr id="4" name="/xl/media/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108856</xdr:rowOff>
    </xdr:from>
    <xdr:to>
      <xdr:col>12</xdr:col>
      <xdr:colOff>610673</xdr:colOff>
      <xdr:row>52</xdr:row>
      <xdr:rowOff>97614</xdr:rowOff>
    </xdr:to>
    <xdr:pic>
      <xdr:nvPicPr>
        <xdr:cNvPr id="2" name="Picture 1">
          <a:extLst>
            <a:ext uri="{FF2B5EF4-FFF2-40B4-BE49-F238E27FC236}">
              <a16:creationId xmlns:a16="http://schemas.microsoft.com/office/drawing/2014/main" id="{8620A854-E23D-C0D2-6502-AAB3DD5415E1}"/>
            </a:ext>
          </a:extLst>
        </xdr:cNvPr>
        <xdr:cNvPicPr>
          <a:picLocks noChangeAspect="1"/>
        </xdr:cNvPicPr>
      </xdr:nvPicPr>
      <xdr:blipFill>
        <a:blip xmlns:r="http://schemas.openxmlformats.org/officeDocument/2006/relationships" r:embed="rId1"/>
        <a:stretch>
          <a:fillRect/>
        </a:stretch>
      </xdr:blipFill>
      <xdr:spPr>
        <a:xfrm>
          <a:off x="0" y="108856"/>
          <a:ext cx="10190102" cy="130153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1064746</xdr:colOff>
      <xdr:row>0</xdr:row>
      <xdr:rowOff>51920</xdr:rowOff>
    </xdr:from>
    <xdr:to>
      <xdr:col>6</xdr:col>
      <xdr:colOff>3509</xdr:colOff>
      <xdr:row>5</xdr:row>
      <xdr:rowOff>28038</xdr:rowOff>
    </xdr:to>
    <xdr:pic>
      <xdr:nvPicPr>
        <xdr:cNvPr id="4" name="Bild 731" descr="GB Corpor Logo registered">
          <a:extLst>
            <a:ext uri="{FF2B5EF4-FFF2-40B4-BE49-F238E27FC236}">
              <a16:creationId xmlns:a16="http://schemas.microsoft.com/office/drawing/2014/main" id="{2AADE44D-9B50-42B9-BAC2-80F58E8DF899}"/>
            </a:ext>
          </a:extLst>
        </xdr:cNvPr>
        <xdr:cNvPicPr/>
      </xdr:nvPicPr>
      <xdr:blipFill>
        <a:blip xmlns:r="http://schemas.openxmlformats.org/officeDocument/2006/relationships" r:embed="rId1" cstate="print"/>
        <a:srcRect/>
        <a:stretch>
          <a:fillRect/>
        </a:stretch>
      </xdr:blipFill>
      <xdr:spPr bwMode="auto">
        <a:xfrm>
          <a:off x="4950946" y="51920"/>
          <a:ext cx="2218538" cy="82066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103909</xdr:colOff>
      <xdr:row>0</xdr:row>
      <xdr:rowOff>80819</xdr:rowOff>
    </xdr:from>
    <xdr:to>
      <xdr:col>12</xdr:col>
      <xdr:colOff>580571</xdr:colOff>
      <xdr:row>0</xdr:row>
      <xdr:rowOff>762000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50591B04-6BE4-4A69-87F0-2915F009EC16}"/>
            </a:ext>
          </a:extLst>
        </xdr:cNvPr>
        <xdr:cNvSpPr/>
      </xdr:nvSpPr>
      <xdr:spPr>
        <a:xfrm>
          <a:off x="19199266" y="80819"/>
          <a:ext cx="2073234" cy="681181"/>
        </a:xfrm>
        <a:prstGeom prst="rect">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hu-HU" sz="1600" b="1">
              <a:solidFill>
                <a:schemeClr val="lt1"/>
              </a:solidFill>
              <a:effectLst/>
              <a:latin typeface="+mn-lt"/>
              <a:ea typeface="+mn-ea"/>
              <a:cs typeface="+mn-cs"/>
            </a:rPr>
            <a:t>Kitöltési útmutató</a:t>
          </a:r>
          <a:r>
            <a:rPr lang="de-DE" sz="1600" b="1">
              <a:solidFill>
                <a:schemeClr val="lt1"/>
              </a:solidFill>
              <a:effectLst/>
              <a:latin typeface="+mn-lt"/>
              <a:ea typeface="+mn-ea"/>
              <a:cs typeface="+mn-cs"/>
            </a:rPr>
            <a:t> / </a:t>
          </a:r>
          <a:r>
            <a:rPr lang="hu-HU" sz="1600" b="1">
              <a:solidFill>
                <a:schemeClr val="lt1"/>
              </a:solidFill>
              <a:effectLst/>
              <a:latin typeface="+mn-lt"/>
              <a:ea typeface="+mn-ea"/>
              <a:cs typeface="+mn-cs"/>
            </a:rPr>
            <a:t>Jelmagyarázat</a:t>
          </a:r>
          <a:endParaRPr lang="de-DE" sz="18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555625</xdr:colOff>
      <xdr:row>25</xdr:row>
      <xdr:rowOff>142875</xdr:rowOff>
    </xdr:to>
    <xdr:graphicFrame macro="">
      <xdr:nvGraphicFramePr>
        <xdr:cNvPr id="2" name="Chart">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163115</xdr:rowOff>
    </xdr:from>
    <xdr:to>
      <xdr:col>10</xdr:col>
      <xdr:colOff>552450</xdr:colOff>
      <xdr:row>51</xdr:row>
      <xdr:rowOff>113585</xdr:rowOff>
    </xdr:to>
    <xdr:graphicFrame macro="">
      <xdr:nvGraphicFramePr>
        <xdr:cNvPr id="3" name="Chart">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0.00594</cdr:x>
      <cdr:y>0.0107</cdr:y>
    </cdr:from>
    <cdr:to>
      <cdr:x>0.1273</cdr:x>
      <cdr:y>0.06633</cdr:y>
    </cdr:to>
    <cdr:sp macro="" textlink="">
      <cdr:nvSpPr>
        <cdr:cNvPr id="2" name="Textfeld 2">
          <a:extLst xmlns:a="http://schemas.openxmlformats.org/drawingml/2006/main">
            <a:ext uri="{FF2B5EF4-FFF2-40B4-BE49-F238E27FC236}">
              <a16:creationId xmlns:a16="http://schemas.microsoft.com/office/drawing/2014/main" id="{16D27C49-8161-5CB0-912F-74C7FAD2868C}"/>
            </a:ext>
          </a:extLst>
        </cdr:cNvPr>
        <cdr:cNvSpPr txBox="1"/>
      </cdr:nvSpPr>
      <cdr:spPr>
        <a:xfrm xmlns:a="http://schemas.openxmlformats.org/drawingml/2006/main">
          <a:off x="50800" y="50800"/>
          <a:ext cx="1038446" cy="26405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t>Vállalat:</a:t>
          </a: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9312088" cy="6084794"/>
    <xdr:graphicFrame macro="">
      <xdr:nvGraphicFramePr>
        <xdr:cNvPr id="2" name="Chart 1">
          <a:extLst>
            <a:ext uri="{FF2B5EF4-FFF2-40B4-BE49-F238E27FC236}">
              <a16:creationId xmlns:a16="http://schemas.microsoft.com/office/drawing/2014/main" id="{54E61786-A930-2D7A-5F4A-2DB22CEDD87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0.10526</cdr:x>
      <cdr:y>0.00844</cdr:y>
    </cdr:from>
    <cdr:to>
      <cdr:x>0.20079</cdr:x>
      <cdr:y>0.04933</cdr:y>
    </cdr:to>
    <cdr:sp macro="" textlink="Vállalat!$D$7">
      <cdr:nvSpPr>
        <cdr:cNvPr id="2" name="Textfeld 1"/>
        <cdr:cNvSpPr txBox="1"/>
      </cdr:nvSpPr>
      <cdr:spPr>
        <a:xfrm xmlns:a="http://schemas.openxmlformats.org/drawingml/2006/main">
          <a:off x="979488" y="50800"/>
          <a:ext cx="889000" cy="24606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2366D115-BB00-46EE-9861-B83595D08055}" type="TxLink">
            <a:rPr lang="de-DE" sz="1100" b="1" i="0" u="none" strike="noStrike">
              <a:solidFill>
                <a:srgbClr val="000000"/>
              </a:solidFill>
              <a:latin typeface="Arial"/>
              <a:cs typeface="Arial"/>
            </a:rPr>
            <a:pPr/>
            <a:t> </a:t>
          </a:fld>
          <a:endParaRPr lang="de-DE" sz="1100"/>
        </a:p>
      </cdr:txBody>
    </cdr:sp>
  </cdr:relSizeAnchor>
  <cdr:relSizeAnchor xmlns:cdr="http://schemas.openxmlformats.org/drawingml/2006/chartDrawing">
    <cdr:from>
      <cdr:x>0.00546</cdr:x>
      <cdr:y>0.00844</cdr:y>
    </cdr:from>
    <cdr:to>
      <cdr:x>0.1172</cdr:x>
      <cdr:y>0.05197</cdr:y>
    </cdr:to>
    <cdr:sp macro="" textlink="">
      <cdr:nvSpPr>
        <cdr:cNvPr id="3" name="Textfeld 2"/>
        <cdr:cNvSpPr txBox="1"/>
      </cdr:nvSpPr>
      <cdr:spPr>
        <a:xfrm xmlns:a="http://schemas.openxmlformats.org/drawingml/2006/main">
          <a:off x="50800" y="50800"/>
          <a:ext cx="1039812" cy="261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t>Vállalat:</a:t>
          </a: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9300882" cy="6072188"/>
    <xdr:graphicFrame macro="">
      <xdr:nvGraphicFramePr>
        <xdr:cNvPr id="2" name="Chart 1">
          <a:extLst>
            <a:ext uri="{FF2B5EF4-FFF2-40B4-BE49-F238E27FC236}">
              <a16:creationId xmlns:a16="http://schemas.microsoft.com/office/drawing/2014/main" id="{71EE8D31-1752-AC27-81EE-A38FF60425B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Vállalat!$D$7">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BBAAA9B-2840-4ABB-8B2C-4CD148BE0A07}" type="TxLink">
            <a:rPr lang="de-DE" sz="1100" b="1" i="0" u="none" strike="noStrike">
              <a:solidFill>
                <a:srgbClr val="000000"/>
              </a:solidFill>
              <a:latin typeface="Arial"/>
              <a:cs typeface="Arial"/>
            </a:rPr>
            <a:pPr/>
            <a:t> </a:t>
          </a:fld>
          <a:endParaRPr lang="de-DE" sz="1100"/>
        </a:p>
      </cdr:txBody>
    </cdr:sp>
  </cdr:relSizeAnchor>
  <cdr:relSizeAnchor xmlns:cdr="http://schemas.openxmlformats.org/drawingml/2006/chartDrawing">
    <cdr:from>
      <cdr:x>0.02474</cdr:x>
      <cdr:y>0.02638</cdr:y>
    </cdr:from>
    <cdr:to>
      <cdr:x>0.13647</cdr:x>
      <cdr:y>0.06991</cdr:y>
    </cdr:to>
    <cdr:sp macro="" textlink="">
      <cdr:nvSpPr>
        <cdr:cNvPr id="4" name="Textfeld 3"/>
        <cdr:cNvSpPr txBox="1"/>
      </cdr:nvSpPr>
      <cdr:spPr>
        <a:xfrm xmlns:a="http://schemas.openxmlformats.org/drawingml/2006/main">
          <a:off x="230188" y="158750"/>
          <a:ext cx="1039812" cy="2619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1100">
              <a:effectLst/>
              <a:latin typeface="+mn-lt"/>
              <a:ea typeface="+mn-ea"/>
              <a:cs typeface="+mn-cs"/>
            </a:rPr>
            <a:t>Vállalat:</a:t>
          </a:r>
          <a:endParaRPr lang="de-DE">
            <a:effectLst/>
          </a:endParaRP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9312088" cy="6084794"/>
    <xdr:graphicFrame macro="">
      <xdr:nvGraphicFramePr>
        <xdr:cNvPr id="2" name="Chart 1">
          <a:extLst>
            <a:ext uri="{FF2B5EF4-FFF2-40B4-BE49-F238E27FC236}">
              <a16:creationId xmlns:a16="http://schemas.microsoft.com/office/drawing/2014/main" id="{01D91D43-43EA-653C-C956-767A1A16421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Vállalat!$D$7">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BBAAA9B-2840-4ABB-8B2C-4CD148BE0A07}" type="TxLink">
            <a:rPr lang="de-DE" sz="1100" b="0" i="0" u="none" strike="noStrike">
              <a:solidFill>
                <a:srgbClr val="000000"/>
              </a:solidFill>
              <a:latin typeface="Arial"/>
              <a:cs typeface="Arial"/>
            </a:rPr>
            <a:pPr/>
            <a:t> </a:t>
          </a:fld>
          <a:endParaRPr lang="de-DE" sz="1100" b="0"/>
        </a:p>
      </cdr:txBody>
    </cdr:sp>
  </cdr:relSizeAnchor>
  <cdr:relSizeAnchor xmlns:cdr="http://schemas.openxmlformats.org/drawingml/2006/chartDrawing">
    <cdr:from>
      <cdr:x>0.02474</cdr:x>
      <cdr:y>0.02638</cdr:y>
    </cdr:from>
    <cdr:to>
      <cdr:x>0.13647</cdr:x>
      <cdr:y>0.06991</cdr:y>
    </cdr:to>
    <cdr:sp macro="" textlink="">
      <cdr:nvSpPr>
        <cdr:cNvPr id="4" name="Textfeld 3"/>
        <cdr:cNvSpPr txBox="1"/>
      </cdr:nvSpPr>
      <cdr:spPr>
        <a:xfrm xmlns:a="http://schemas.openxmlformats.org/drawingml/2006/main">
          <a:off x="230188" y="158750"/>
          <a:ext cx="1039812" cy="2619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1100">
              <a:effectLst/>
              <a:latin typeface="+mn-lt"/>
              <a:ea typeface="+mn-ea"/>
              <a:cs typeface="+mn-cs"/>
            </a:rPr>
            <a:t>Vállalat:</a:t>
          </a:r>
          <a:endParaRPr lang="de-DE">
            <a:effectLst/>
          </a:endParaRP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llplan.a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allplan.at/"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57"/>
  <sheetViews>
    <sheetView zoomScaleNormal="100" workbookViewId="0">
      <selection activeCell="D8" sqref="D8"/>
    </sheetView>
  </sheetViews>
  <sheetFormatPr defaultColWidth="11.42578125" defaultRowHeight="15" x14ac:dyDescent="0.25"/>
  <cols>
    <col min="1" max="1" width="3.42578125" customWidth="1"/>
    <col min="2" max="2" width="45.140625" customWidth="1"/>
    <col min="3" max="3" width="35" customWidth="1"/>
    <col min="4" max="4" width="29.5703125" customWidth="1"/>
    <col min="5" max="5" width="26.7109375" customWidth="1"/>
    <col min="6" max="6" width="20.85546875" customWidth="1"/>
    <col min="7" max="7" width="24.28515625" customWidth="1"/>
    <col min="10" max="10" width="44.42578125" bestFit="1" customWidth="1"/>
  </cols>
  <sheetData>
    <row r="3" spans="1:7" ht="15.75" x14ac:dyDescent="0.25">
      <c r="A3" s="2"/>
      <c r="B3" s="5"/>
      <c r="E3" s="2"/>
      <c r="F3" s="2"/>
      <c r="G3" s="2"/>
    </row>
    <row r="4" spans="1:7" ht="15.75" x14ac:dyDescent="0.25">
      <c r="A4" s="2"/>
      <c r="B4" s="2"/>
      <c r="C4" s="184" t="s">
        <v>706</v>
      </c>
      <c r="D4" s="5"/>
      <c r="E4" s="2"/>
      <c r="F4" s="2"/>
      <c r="G4" s="2"/>
    </row>
    <row r="5" spans="1:7" ht="15.75" x14ac:dyDescent="0.25">
      <c r="A5" s="2"/>
      <c r="B5" s="2"/>
      <c r="C5" s="184" t="s">
        <v>707</v>
      </c>
      <c r="D5" s="168" t="s">
        <v>0</v>
      </c>
      <c r="E5" s="2"/>
      <c r="F5" s="2"/>
      <c r="G5" s="2"/>
    </row>
    <row r="6" spans="1:7" ht="15.75" x14ac:dyDescent="0.25">
      <c r="A6" s="2"/>
      <c r="B6" s="2"/>
      <c r="C6" s="184" t="s">
        <v>708</v>
      </c>
      <c r="D6" s="191" t="s">
        <v>758</v>
      </c>
      <c r="E6" s="2"/>
      <c r="F6" s="2"/>
      <c r="G6" s="2"/>
    </row>
    <row r="7" spans="1:7" ht="15.75" x14ac:dyDescent="0.25">
      <c r="A7" s="2"/>
      <c r="B7" s="2"/>
      <c r="C7" s="184" t="s">
        <v>709</v>
      </c>
      <c r="D7" s="34" t="s">
        <v>1</v>
      </c>
      <c r="E7" s="2"/>
      <c r="F7" s="2"/>
      <c r="G7" s="2"/>
    </row>
    <row r="8" spans="1:7" ht="15.75" x14ac:dyDescent="0.25">
      <c r="A8" s="2"/>
      <c r="B8" s="2"/>
      <c r="C8" s="5"/>
      <c r="D8" s="34"/>
      <c r="E8" s="2"/>
      <c r="F8" s="2"/>
      <c r="G8" s="2"/>
    </row>
    <row r="9" spans="1:7" ht="15.75" x14ac:dyDescent="0.25">
      <c r="A9" s="2"/>
      <c r="B9" s="2"/>
      <c r="C9" s="5"/>
      <c r="D9" s="34"/>
      <c r="E9" s="2"/>
      <c r="F9" s="2"/>
      <c r="G9" s="2"/>
    </row>
    <row r="10" spans="1:7" ht="21.6" customHeight="1" x14ac:dyDescent="0.25">
      <c r="A10" s="2"/>
      <c r="B10" s="2"/>
      <c r="C10" s="35"/>
      <c r="D10" s="5"/>
      <c r="E10" s="2"/>
      <c r="F10" s="2"/>
      <c r="G10" s="2"/>
    </row>
    <row r="11" spans="1:7" ht="15.75" x14ac:dyDescent="0.25">
      <c r="A11" s="2"/>
      <c r="B11" s="5" t="s">
        <v>710</v>
      </c>
      <c r="C11" s="5" t="s">
        <v>2</v>
      </c>
      <c r="D11" s="5"/>
      <c r="E11" s="2"/>
      <c r="F11" s="2"/>
      <c r="G11" s="2"/>
    </row>
    <row r="12" spans="1:7" x14ac:dyDescent="0.25">
      <c r="A12" s="2"/>
      <c r="B12" s="2"/>
      <c r="C12" s="2"/>
      <c r="D12" s="2"/>
      <c r="E12" s="2"/>
      <c r="F12" s="2"/>
      <c r="G12" s="2"/>
    </row>
    <row r="13" spans="1:7" x14ac:dyDescent="0.25">
      <c r="A13" s="2"/>
      <c r="B13" s="185" t="s">
        <v>693</v>
      </c>
      <c r="C13" s="247">
        <f>Vállalat!D7</f>
        <v>0</v>
      </c>
      <c r="D13" s="248"/>
      <c r="E13" s="249"/>
      <c r="F13" s="2"/>
      <c r="G13" s="2"/>
    </row>
    <row r="14" spans="1:7" x14ac:dyDescent="0.25">
      <c r="A14" s="2"/>
      <c r="B14" s="186" t="s">
        <v>711</v>
      </c>
      <c r="C14" s="250"/>
      <c r="D14" s="251"/>
      <c r="E14" s="252"/>
      <c r="F14" s="2"/>
      <c r="G14" s="2"/>
    </row>
    <row r="15" spans="1:7" x14ac:dyDescent="0.25">
      <c r="A15" s="2"/>
      <c r="B15" s="186" t="s">
        <v>694</v>
      </c>
      <c r="C15" s="250">
        <f>Vállalat!D8</f>
        <v>0</v>
      </c>
      <c r="D15" s="251"/>
      <c r="E15" s="252"/>
      <c r="F15" s="2"/>
      <c r="G15" s="2"/>
    </row>
    <row r="16" spans="1:7" x14ac:dyDescent="0.25">
      <c r="A16" s="2"/>
      <c r="B16" s="187" t="s">
        <v>695</v>
      </c>
      <c r="C16" s="253">
        <f>Vállalat!D9</f>
        <v>0</v>
      </c>
      <c r="D16" s="254"/>
      <c r="E16" s="255"/>
      <c r="F16" s="2"/>
      <c r="G16" s="2"/>
    </row>
    <row r="17" spans="1:7" x14ac:dyDescent="0.25">
      <c r="A17" s="2"/>
      <c r="B17" s="2"/>
      <c r="C17" s="4"/>
      <c r="D17" s="4"/>
      <c r="E17" s="4"/>
      <c r="F17" s="2"/>
      <c r="G17" s="2"/>
    </row>
    <row r="18" spans="1:7" x14ac:dyDescent="0.25">
      <c r="A18" s="2"/>
      <c r="B18" s="256" t="s">
        <v>541</v>
      </c>
      <c r="C18" s="257"/>
      <c r="D18" s="257"/>
      <c r="E18" s="258"/>
      <c r="F18" s="2"/>
      <c r="G18" s="2"/>
    </row>
    <row r="19" spans="1:7" ht="27.6" customHeight="1" x14ac:dyDescent="0.25">
      <c r="A19" s="2"/>
      <c r="B19" s="179"/>
      <c r="C19" s="188" t="s">
        <v>713</v>
      </c>
      <c r="D19" s="188" t="s">
        <v>351</v>
      </c>
      <c r="E19" s="188" t="s">
        <v>704</v>
      </c>
      <c r="F19" s="2"/>
      <c r="G19" s="28"/>
    </row>
    <row r="20" spans="1:7" x14ac:dyDescent="0.25">
      <c r="A20" s="6"/>
      <c r="B20" s="140" t="str">
        <f>Vállalat!C20</f>
        <v>Vállalati célok</v>
      </c>
      <c r="C20" s="141">
        <f>Vállalat!D20</f>
        <v>15</v>
      </c>
      <c r="D20" s="142">
        <f>Vállalat!E20</f>
        <v>0</v>
      </c>
      <c r="E20" s="143">
        <f t="shared" ref="E20:E30" si="0">D20/C20</f>
        <v>0</v>
      </c>
      <c r="F20" s="6"/>
      <c r="G20" s="29"/>
    </row>
    <row r="21" spans="1:7" x14ac:dyDescent="0.25">
      <c r="A21" s="6"/>
      <c r="B21" s="144" t="str">
        <f>Vállalat!C21</f>
        <v>Fenntarthatósági / környezetirányítási rendszerek</v>
      </c>
      <c r="C21" s="142">
        <f>Vállalat!D21</f>
        <v>15</v>
      </c>
      <c r="D21" s="142">
        <f>Vállalat!E21</f>
        <v>0</v>
      </c>
      <c r="E21" s="145">
        <f t="shared" si="0"/>
        <v>0</v>
      </c>
      <c r="F21" s="15"/>
      <c r="G21" s="30"/>
    </row>
    <row r="22" spans="1:7" x14ac:dyDescent="0.25">
      <c r="A22" s="6"/>
      <c r="B22" s="144" t="str">
        <f>Vállalat!C22</f>
        <v>Energiafelhasználás</v>
      </c>
      <c r="C22" s="142">
        <f>Vállalat!D22</f>
        <v>10</v>
      </c>
      <c r="D22" s="142">
        <f>Vállalat!E22</f>
        <v>0</v>
      </c>
      <c r="E22" s="145">
        <f t="shared" si="0"/>
        <v>0</v>
      </c>
      <c r="F22" s="15"/>
      <c r="G22" s="30"/>
    </row>
    <row r="23" spans="1:7" x14ac:dyDescent="0.25">
      <c r="A23" s="6"/>
      <c r="B23" s="144" t="str">
        <f>Vállalat!C23</f>
        <v>Erőforrás-felhasználás</v>
      </c>
      <c r="C23" s="142">
        <f>Vállalat!D23</f>
        <v>10</v>
      </c>
      <c r="D23" s="142">
        <f>Vállalat!E23</f>
        <v>0</v>
      </c>
      <c r="E23" s="145">
        <f t="shared" si="0"/>
        <v>0</v>
      </c>
      <c r="F23" s="6"/>
      <c r="G23" s="29"/>
    </row>
    <row r="24" spans="1:7" x14ac:dyDescent="0.25">
      <c r="A24" s="6"/>
      <c r="B24" s="144" t="str">
        <f>Vállalat!C24</f>
        <v>Kibocsátások</v>
      </c>
      <c r="C24" s="142">
        <f>Vállalat!D24</f>
        <v>5</v>
      </c>
      <c r="D24" s="142">
        <f>Vállalat!E24</f>
        <v>0</v>
      </c>
      <c r="E24" s="145">
        <f t="shared" si="0"/>
        <v>0</v>
      </c>
      <c r="F24" s="6"/>
      <c r="G24" s="29"/>
    </row>
    <row r="25" spans="1:7" x14ac:dyDescent="0.25">
      <c r="A25" s="6"/>
      <c r="B25" s="144" t="str">
        <f>Vállalat!C25</f>
        <v>Mobilitás</v>
      </c>
      <c r="C25" s="142">
        <f>Vállalat!D25</f>
        <v>10</v>
      </c>
      <c r="D25" s="142">
        <f>Vállalat!E25</f>
        <v>0</v>
      </c>
      <c r="E25" s="145">
        <f t="shared" si="0"/>
        <v>0</v>
      </c>
      <c r="F25" s="6"/>
      <c r="G25" s="29"/>
    </row>
    <row r="26" spans="1:7" x14ac:dyDescent="0.25">
      <c r="A26" s="6"/>
      <c r="B26" s="144" t="str">
        <f>Vállalat!C26</f>
        <v>Vízfelhasználás</v>
      </c>
      <c r="C26" s="142">
        <f>Vállalat!D26</f>
        <v>10</v>
      </c>
      <c r="D26" s="142">
        <f>Vállalat!E26</f>
        <v>0</v>
      </c>
      <c r="E26" s="145">
        <f t="shared" si="0"/>
        <v>0</v>
      </c>
      <c r="F26" s="6"/>
      <c r="G26" s="29"/>
    </row>
    <row r="27" spans="1:7" x14ac:dyDescent="0.25">
      <c r="A27" s="6"/>
      <c r="B27" s="144" t="str">
        <f>Vállalat!C27</f>
        <v>Hulladékgazdálkodás</v>
      </c>
      <c r="C27" s="142">
        <f>Vállalat!D27</f>
        <v>10</v>
      </c>
      <c r="D27" s="142">
        <f>Vállalat!E27</f>
        <v>0</v>
      </c>
      <c r="E27" s="145">
        <f t="shared" si="0"/>
        <v>0</v>
      </c>
      <c r="F27" s="6"/>
      <c r="G27" s="29"/>
    </row>
    <row r="28" spans="1:7" x14ac:dyDescent="0.25">
      <c r="A28" s="6"/>
      <c r="B28" s="144" t="str">
        <f>Vállalat!C28</f>
        <v>Szemléletformálás</v>
      </c>
      <c r="C28" s="142">
        <f>Vállalat!D28</f>
        <v>10</v>
      </c>
      <c r="D28" s="142">
        <f>Vállalat!E28</f>
        <v>0</v>
      </c>
      <c r="E28" s="145">
        <f t="shared" si="0"/>
        <v>0</v>
      </c>
      <c r="F28" s="6"/>
      <c r="G28" s="29"/>
    </row>
    <row r="29" spans="1:7" x14ac:dyDescent="0.25">
      <c r="A29" s="6"/>
      <c r="B29" s="146" t="str">
        <f>Vállalat!C29</f>
        <v>Fenntartható fogyasztás ösztönzése</v>
      </c>
      <c r="C29" s="147">
        <f>Vállalat!D29</f>
        <v>5</v>
      </c>
      <c r="D29" s="147">
        <f>Vállalat!E29</f>
        <v>0</v>
      </c>
      <c r="E29" s="148">
        <f t="shared" si="0"/>
        <v>0</v>
      </c>
      <c r="F29" s="6"/>
      <c r="G29" s="29"/>
    </row>
    <row r="30" spans="1:7" x14ac:dyDescent="0.25">
      <c r="A30" s="6"/>
      <c r="B30" s="149" t="s">
        <v>760</v>
      </c>
      <c r="C30" s="150">
        <f>Vállalat!D30</f>
        <v>100</v>
      </c>
      <c r="D30" s="151">
        <f>Vállalat!E30</f>
        <v>0</v>
      </c>
      <c r="E30" s="152">
        <f t="shared" si="0"/>
        <v>0</v>
      </c>
      <c r="F30" s="6"/>
      <c r="G30" s="29"/>
    </row>
    <row r="31" spans="1:7" x14ac:dyDescent="0.25">
      <c r="A31" s="2"/>
      <c r="B31" s="2"/>
      <c r="C31" s="2"/>
      <c r="D31" s="2"/>
      <c r="E31" s="2"/>
      <c r="F31" s="2"/>
      <c r="G31" s="31"/>
    </row>
    <row r="32" spans="1:7" x14ac:dyDescent="0.25">
      <c r="A32" s="2"/>
      <c r="B32" s="2" t="s">
        <v>712</v>
      </c>
      <c r="C32" s="259"/>
      <c r="D32" s="259"/>
      <c r="E32" s="2"/>
      <c r="F32" s="2"/>
      <c r="G32" s="2"/>
    </row>
    <row r="33" spans="1:7" x14ac:dyDescent="0.25">
      <c r="A33" s="2"/>
      <c r="B33" s="2"/>
      <c r="C33" s="2"/>
      <c r="D33" s="2"/>
      <c r="E33" s="2"/>
      <c r="F33" s="2"/>
      <c r="G33" s="2"/>
    </row>
    <row r="34" spans="1:7" x14ac:dyDescent="0.25">
      <c r="A34" s="2"/>
      <c r="B34" s="2"/>
      <c r="C34" s="2"/>
      <c r="D34" s="2"/>
      <c r="E34" s="2"/>
      <c r="F34" s="2"/>
      <c r="G34" s="2"/>
    </row>
    <row r="35" spans="1:7" x14ac:dyDescent="0.25">
      <c r="A35" s="2"/>
      <c r="B35" s="2"/>
      <c r="C35" s="2"/>
      <c r="D35" s="2"/>
      <c r="E35" s="2"/>
      <c r="F35" s="2"/>
      <c r="G35" s="2"/>
    </row>
    <row r="36" spans="1:7" x14ac:dyDescent="0.25">
      <c r="A36" s="2"/>
      <c r="B36" s="2"/>
      <c r="C36" s="260" t="s">
        <v>6</v>
      </c>
      <c r="D36" s="260"/>
      <c r="E36" s="2"/>
      <c r="F36" s="2"/>
      <c r="G36" s="2"/>
    </row>
    <row r="37" spans="1:7" x14ac:dyDescent="0.25">
      <c r="A37" s="2"/>
      <c r="B37" s="2"/>
      <c r="C37" s="245" t="s">
        <v>7</v>
      </c>
      <c r="D37" s="245"/>
      <c r="E37" s="2"/>
      <c r="F37" s="2"/>
      <c r="G37" s="2"/>
    </row>
    <row r="38" spans="1:7" x14ac:dyDescent="0.25">
      <c r="A38" s="2"/>
      <c r="B38" s="2"/>
      <c r="C38" s="246" t="s">
        <v>8</v>
      </c>
      <c r="D38" s="246"/>
      <c r="E38" s="2"/>
      <c r="F38" s="2"/>
      <c r="G38" s="2"/>
    </row>
    <row r="39" spans="1:7" x14ac:dyDescent="0.25">
      <c r="A39" s="2"/>
      <c r="B39" s="2"/>
      <c r="C39" s="2"/>
      <c r="D39" s="2"/>
      <c r="E39" s="2"/>
      <c r="F39" s="2"/>
      <c r="G39" s="2"/>
    </row>
    <row r="40" spans="1:7" x14ac:dyDescent="0.25">
      <c r="A40" s="2"/>
      <c r="B40" s="189" t="s">
        <v>714</v>
      </c>
      <c r="C40" s="32"/>
      <c r="D40" s="2"/>
      <c r="E40" s="2"/>
      <c r="F40" s="2"/>
      <c r="G40" s="2"/>
    </row>
    <row r="41" spans="1:7" x14ac:dyDescent="0.25">
      <c r="A41" s="2"/>
      <c r="B41" s="189" t="s">
        <v>717</v>
      </c>
      <c r="C41" s="32"/>
      <c r="D41" s="2"/>
      <c r="E41" s="2"/>
      <c r="F41" s="2"/>
      <c r="G41" s="2"/>
    </row>
    <row r="42" spans="1:7" x14ac:dyDescent="0.25">
      <c r="A42" s="2"/>
      <c r="B42" s="189"/>
      <c r="C42" s="32"/>
      <c r="D42" s="2"/>
      <c r="E42" s="2"/>
      <c r="F42" s="2"/>
      <c r="G42" s="2"/>
    </row>
    <row r="43" spans="1:7" x14ac:dyDescent="0.25">
      <c r="A43" s="2"/>
      <c r="B43" s="189"/>
      <c r="C43" s="32"/>
      <c r="D43" s="2"/>
      <c r="E43" s="2"/>
      <c r="F43" s="2"/>
      <c r="G43" s="2"/>
    </row>
    <row r="44" spans="1:7" x14ac:dyDescent="0.25">
      <c r="A44" s="2"/>
      <c r="B44" s="189" t="s">
        <v>715</v>
      </c>
      <c r="C44" s="26"/>
      <c r="D44" s="2"/>
      <c r="E44" s="2"/>
      <c r="F44" s="2"/>
      <c r="G44" s="2"/>
    </row>
    <row r="45" spans="1:7" x14ac:dyDescent="0.25">
      <c r="A45" s="2"/>
      <c r="B45" s="189"/>
      <c r="C45" s="26"/>
      <c r="D45" s="2"/>
      <c r="E45" s="2"/>
      <c r="F45" s="2"/>
      <c r="G45" s="2"/>
    </row>
    <row r="46" spans="1:7" x14ac:dyDescent="0.25">
      <c r="A46" s="2"/>
      <c r="B46" s="190" t="s">
        <v>9</v>
      </c>
      <c r="C46" s="26"/>
      <c r="D46" s="2"/>
      <c r="E46" s="2"/>
      <c r="F46" s="2"/>
      <c r="G46" s="2"/>
    </row>
    <row r="47" spans="1:7" x14ac:dyDescent="0.25">
      <c r="A47" s="2"/>
      <c r="B47" s="190" t="s">
        <v>716</v>
      </c>
      <c r="C47" s="2"/>
      <c r="D47" s="2"/>
      <c r="E47" s="2"/>
      <c r="F47" s="2"/>
      <c r="G47" s="2"/>
    </row>
    <row r="48" spans="1:7" x14ac:dyDescent="0.25">
      <c r="A48" s="2"/>
      <c r="B48" s="33"/>
      <c r="C48" s="2"/>
      <c r="D48" s="2"/>
      <c r="E48" s="2"/>
      <c r="F48" s="2"/>
      <c r="G48" s="2"/>
    </row>
    <row r="49" spans="1:7" x14ac:dyDescent="0.25">
      <c r="A49" s="2"/>
      <c r="B49" s="2"/>
      <c r="C49" s="2"/>
      <c r="D49" s="2"/>
      <c r="E49" s="2"/>
      <c r="F49" s="2"/>
      <c r="G49" s="2"/>
    </row>
    <row r="50" spans="1:7" x14ac:dyDescent="0.25">
      <c r="A50" s="2"/>
      <c r="B50" s="2"/>
      <c r="C50" s="2"/>
      <c r="D50" s="2"/>
      <c r="E50" s="2"/>
      <c r="F50" s="2"/>
      <c r="G50" s="2"/>
    </row>
    <row r="51" spans="1:7" x14ac:dyDescent="0.25">
      <c r="A51" s="2"/>
      <c r="B51" s="2"/>
      <c r="C51" s="2"/>
      <c r="D51" s="2"/>
      <c r="E51" s="2"/>
      <c r="F51" s="2"/>
      <c r="G51" s="2"/>
    </row>
    <row r="52" spans="1:7" x14ac:dyDescent="0.25">
      <c r="A52" s="2"/>
      <c r="B52" s="2"/>
      <c r="C52" s="2"/>
      <c r="D52" s="2"/>
      <c r="E52" s="2"/>
      <c r="F52" s="2"/>
      <c r="G52" s="2"/>
    </row>
    <row r="53" spans="1:7" x14ac:dyDescent="0.25">
      <c r="A53" s="2"/>
      <c r="B53" s="2"/>
      <c r="C53" s="2"/>
      <c r="D53" s="2"/>
      <c r="E53" s="2"/>
      <c r="F53" s="2"/>
      <c r="G53" s="2"/>
    </row>
    <row r="54" spans="1:7" x14ac:dyDescent="0.25">
      <c r="A54" s="2"/>
      <c r="B54" s="2"/>
      <c r="C54" s="2"/>
      <c r="D54" s="2"/>
      <c r="E54" s="2"/>
      <c r="F54" s="2"/>
      <c r="G54" s="2"/>
    </row>
    <row r="55" spans="1:7" x14ac:dyDescent="0.25">
      <c r="A55" s="2"/>
      <c r="B55" s="2"/>
      <c r="C55" s="2"/>
      <c r="D55" s="2"/>
      <c r="E55" s="2"/>
      <c r="F55" s="2"/>
      <c r="G55" s="2"/>
    </row>
    <row r="56" spans="1:7" x14ac:dyDescent="0.25">
      <c r="A56" s="2"/>
      <c r="B56" s="2"/>
      <c r="C56" s="2"/>
      <c r="D56" s="2"/>
      <c r="E56" s="2"/>
      <c r="F56" s="2"/>
      <c r="G56" s="2"/>
    </row>
    <row r="57" spans="1:7" x14ac:dyDescent="0.25">
      <c r="A57" s="2"/>
      <c r="B57" s="2"/>
      <c r="C57" s="2"/>
      <c r="D57" s="2"/>
      <c r="E57" s="2"/>
      <c r="F57" s="2"/>
      <c r="G57" s="2"/>
    </row>
  </sheetData>
  <mergeCells count="9">
    <mergeCell ref="C37:D37"/>
    <mergeCell ref="C38:D38"/>
    <mergeCell ref="C13:E13"/>
    <mergeCell ref="C15:E15"/>
    <mergeCell ref="C16:E16"/>
    <mergeCell ref="B18:E18"/>
    <mergeCell ref="C32:D32"/>
    <mergeCell ref="C36:D36"/>
    <mergeCell ref="C14:E14"/>
  </mergeCells>
  <hyperlinks>
    <hyperlink ref="C38" r:id="rId1" xr:uid="{00000000-0004-0000-0000-000000000000}"/>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O3:R11"/>
  <sheetViews>
    <sheetView tabSelected="1" zoomScaleNormal="100" workbookViewId="0">
      <selection activeCell="O3" sqref="O3:Q3"/>
    </sheetView>
  </sheetViews>
  <sheetFormatPr defaultColWidth="11.42578125" defaultRowHeight="15" x14ac:dyDescent="0.25"/>
  <cols>
    <col min="15" max="15" width="23.42578125" customWidth="1"/>
    <col min="16" max="16" width="16.28515625" customWidth="1"/>
    <col min="17" max="17" width="51.85546875" customWidth="1"/>
    <col min="18" max="18" width="38.5703125" customWidth="1"/>
  </cols>
  <sheetData>
    <row r="3" spans="15:18" ht="17.25" x14ac:dyDescent="0.25">
      <c r="O3" s="241" t="s">
        <v>750</v>
      </c>
      <c r="P3" s="242"/>
      <c r="Q3" s="243"/>
      <c r="R3" s="169"/>
    </row>
    <row r="4" spans="15:18" x14ac:dyDescent="0.25">
      <c r="O4" s="171" t="s">
        <v>675</v>
      </c>
      <c r="P4" s="171" t="s">
        <v>676</v>
      </c>
      <c r="Q4" s="172" t="s">
        <v>677</v>
      </c>
      <c r="R4" s="170"/>
    </row>
    <row r="5" spans="15:18" ht="28.5" x14ac:dyDescent="0.25">
      <c r="O5" s="173" t="s">
        <v>678</v>
      </c>
      <c r="P5" s="174" t="s">
        <v>679</v>
      </c>
      <c r="Q5" s="174" t="s">
        <v>680</v>
      </c>
      <c r="R5" s="48"/>
    </row>
    <row r="6" spans="15:18" x14ac:dyDescent="0.25">
      <c r="O6" s="239" t="s">
        <v>681</v>
      </c>
      <c r="P6" s="174" t="s">
        <v>682</v>
      </c>
      <c r="Q6" s="174" t="s">
        <v>683</v>
      </c>
      <c r="R6" s="48"/>
    </row>
    <row r="7" spans="15:18" ht="42.75" x14ac:dyDescent="0.25">
      <c r="O7" s="240"/>
      <c r="P7" s="175" t="s">
        <v>684</v>
      </c>
      <c r="Q7" s="174" t="s">
        <v>685</v>
      </c>
      <c r="R7" s="48"/>
    </row>
    <row r="8" spans="15:18" ht="42.75" x14ac:dyDescent="0.25">
      <c r="O8" s="176" t="s">
        <v>686</v>
      </c>
      <c r="P8" s="174" t="s">
        <v>687</v>
      </c>
      <c r="Q8" s="174" t="s">
        <v>688</v>
      </c>
      <c r="R8" s="48"/>
    </row>
    <row r="9" spans="15:18" ht="72" x14ac:dyDescent="0.25">
      <c r="O9" s="177" t="s">
        <v>689</v>
      </c>
      <c r="P9" s="174" t="s">
        <v>690</v>
      </c>
      <c r="Q9" s="175" t="s">
        <v>691</v>
      </c>
      <c r="R9" s="48"/>
    </row>
    <row r="10" spans="15:18" ht="18" x14ac:dyDescent="0.25">
      <c r="O10" s="178"/>
      <c r="P10" s="178"/>
      <c r="Q10" s="178"/>
      <c r="R10" s="48"/>
    </row>
    <row r="11" spans="15:18" ht="166.15" customHeight="1" x14ac:dyDescent="0.25">
      <c r="O11" s="244" t="s">
        <v>692</v>
      </c>
      <c r="P11" s="244"/>
      <c r="Q11" s="244"/>
      <c r="R11" s="48"/>
    </row>
  </sheetData>
  <sheetProtection algorithmName="SHA-512" hashValue="FyLtnIiu8mAFFNz+aPqZYyF2q5Le/1XFhaW4sdCn2OZzzQOw+VlELEYrphvnXaJth/TVvJR2V/DUUhZYrY/dhw==" saltValue="jiUfcWcYXmMuOVbwWtDukA==" spinCount="100000" sheet="1" objects="1" scenarios="1" selectLockedCells="1" selectUnlockedCells="1"/>
  <mergeCells count="3">
    <mergeCell ref="O6:O7"/>
    <mergeCell ref="O3:Q3"/>
    <mergeCell ref="O11:Q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M47"/>
  <sheetViews>
    <sheetView workbookViewId="0">
      <selection activeCell="D14" sqref="D14:F14"/>
    </sheetView>
  </sheetViews>
  <sheetFormatPr defaultColWidth="11.42578125" defaultRowHeight="14.25" x14ac:dyDescent="0.2"/>
  <cols>
    <col min="1" max="2" width="3.7109375" style="2" customWidth="1"/>
    <col min="3" max="3" width="48.140625" style="2" customWidth="1"/>
    <col min="4" max="4" width="16.42578125" style="2" customWidth="1"/>
    <col min="5" max="5" width="14.5703125" style="2" customWidth="1"/>
    <col min="6" max="6" width="16.28515625" style="2" customWidth="1"/>
    <col min="7" max="7" width="11.42578125" style="2"/>
    <col min="8" max="8" width="26.42578125" style="2" customWidth="1"/>
    <col min="9" max="10" width="25" style="2" customWidth="1"/>
    <col min="11" max="16384" width="11.42578125" style="2"/>
  </cols>
  <sheetData>
    <row r="1" spans="3:13" ht="12" customHeight="1" x14ac:dyDescent="0.2"/>
    <row r="2" spans="3:13" ht="12" customHeight="1" x14ac:dyDescent="0.2"/>
    <row r="3" spans="3:13" ht="18.600000000000001" customHeight="1" x14ac:dyDescent="0.25">
      <c r="C3" s="5" t="s">
        <v>705</v>
      </c>
    </row>
    <row r="4" spans="3:13" ht="12" customHeight="1" x14ac:dyDescent="0.2">
      <c r="H4" s="8"/>
      <c r="I4" s="8"/>
      <c r="J4" s="8"/>
      <c r="K4" s="8"/>
      <c r="L4" s="8"/>
      <c r="M4" s="8"/>
    </row>
    <row r="5" spans="3:13" ht="12" customHeight="1" x14ac:dyDescent="0.2">
      <c r="H5" s="8"/>
      <c r="I5" s="8"/>
      <c r="J5" s="8"/>
      <c r="K5" s="8"/>
      <c r="L5" s="8"/>
      <c r="M5" s="8"/>
    </row>
    <row r="6" spans="3:13" ht="12" customHeight="1" x14ac:dyDescent="0.2">
      <c r="H6" s="8"/>
      <c r="I6" s="8"/>
      <c r="J6" s="8"/>
      <c r="K6" s="8"/>
      <c r="L6" s="8"/>
      <c r="M6" s="8"/>
    </row>
    <row r="7" spans="3:13" ht="24.6" customHeight="1" x14ac:dyDescent="0.2">
      <c r="C7" s="202" t="s">
        <v>693</v>
      </c>
      <c r="D7" s="261"/>
      <c r="E7" s="262"/>
      <c r="F7" s="263"/>
      <c r="H7" s="135"/>
      <c r="I7" s="135"/>
      <c r="J7" s="135"/>
      <c r="K7" s="8"/>
      <c r="L7" s="8"/>
      <c r="M7" s="8"/>
    </row>
    <row r="8" spans="3:13" ht="15" x14ac:dyDescent="0.2">
      <c r="C8" s="203" t="s">
        <v>694</v>
      </c>
      <c r="D8" s="264"/>
      <c r="E8" s="265"/>
      <c r="F8" s="266"/>
      <c r="H8" s="136"/>
      <c r="I8" s="136"/>
      <c r="J8" s="136"/>
      <c r="K8" s="8"/>
      <c r="L8" s="8"/>
      <c r="M8" s="8"/>
    </row>
    <row r="9" spans="3:13" ht="22.15" customHeight="1" x14ac:dyDescent="0.2">
      <c r="C9" s="203" t="s">
        <v>695</v>
      </c>
      <c r="D9" s="264"/>
      <c r="E9" s="265"/>
      <c r="F9" s="266"/>
      <c r="H9" s="137"/>
      <c r="I9" s="138"/>
      <c r="J9" s="138"/>
      <c r="K9" s="8"/>
      <c r="L9" s="8"/>
      <c r="M9" s="8"/>
    </row>
    <row r="10" spans="3:13" s="3" customFormat="1" ht="24" customHeight="1" x14ac:dyDescent="0.25">
      <c r="C10" s="203" t="s">
        <v>696</v>
      </c>
      <c r="D10" s="264"/>
      <c r="E10" s="265"/>
      <c r="F10" s="266"/>
      <c r="H10" s="137"/>
      <c r="I10" s="138"/>
      <c r="J10" s="138"/>
      <c r="K10" s="139"/>
      <c r="L10" s="139"/>
      <c r="M10" s="139"/>
    </row>
    <row r="11" spans="3:13" ht="15" x14ac:dyDescent="0.2">
      <c r="C11" s="203" t="s">
        <v>697</v>
      </c>
      <c r="D11" s="264"/>
      <c r="E11" s="265"/>
      <c r="F11" s="266"/>
      <c r="H11" s="137"/>
      <c r="I11" s="138"/>
      <c r="J11" s="138"/>
      <c r="K11" s="8"/>
      <c r="L11" s="8"/>
      <c r="M11" s="8"/>
    </row>
    <row r="12" spans="3:13" ht="15" x14ac:dyDescent="0.2">
      <c r="C12" s="203" t="s">
        <v>698</v>
      </c>
      <c r="D12" s="267"/>
      <c r="E12" s="268"/>
      <c r="F12" s="269"/>
      <c r="H12" s="138"/>
      <c r="I12" s="138"/>
      <c r="J12" s="138"/>
      <c r="K12" s="8"/>
      <c r="L12" s="8"/>
      <c r="M12" s="8"/>
    </row>
    <row r="13" spans="3:13" ht="12" customHeight="1" x14ac:dyDescent="0.2">
      <c r="C13" s="203" t="s">
        <v>699</v>
      </c>
      <c r="D13" s="264"/>
      <c r="E13" s="265"/>
      <c r="F13" s="266"/>
      <c r="H13" s="139"/>
      <c r="I13" s="139"/>
      <c r="J13" s="139"/>
      <c r="K13" s="8"/>
      <c r="L13" s="8"/>
      <c r="M13" s="8"/>
    </row>
    <row r="14" spans="3:13" s="3" customFormat="1" ht="12" customHeight="1" x14ac:dyDescent="0.2">
      <c r="C14" s="203" t="s">
        <v>700</v>
      </c>
      <c r="D14" s="267"/>
      <c r="E14" s="268"/>
      <c r="F14" s="269"/>
      <c r="H14" s="8"/>
      <c r="I14" s="8"/>
      <c r="J14" s="8"/>
      <c r="K14" s="139"/>
      <c r="L14" s="139"/>
      <c r="M14" s="139"/>
    </row>
    <row r="15" spans="3:13" ht="12" customHeight="1" x14ac:dyDescent="0.2">
      <c r="C15" s="203" t="s">
        <v>701</v>
      </c>
      <c r="D15" s="270"/>
      <c r="E15" s="265"/>
      <c r="F15" s="266"/>
      <c r="H15" s="8"/>
      <c r="I15" s="8"/>
      <c r="J15" s="8"/>
      <c r="K15" s="8"/>
      <c r="L15" s="8"/>
      <c r="M15" s="8"/>
    </row>
    <row r="16" spans="3:13" ht="12" customHeight="1" x14ac:dyDescent="0.2">
      <c r="C16" s="204" t="s">
        <v>10</v>
      </c>
      <c r="D16" s="271"/>
      <c r="E16" s="272"/>
      <c r="F16" s="273"/>
      <c r="H16" s="8"/>
      <c r="I16" s="8"/>
      <c r="J16" s="8"/>
      <c r="K16" s="8"/>
      <c r="L16" s="8"/>
      <c r="M16" s="8"/>
    </row>
    <row r="17" spans="3:13" ht="12" hidden="1" customHeight="1" x14ac:dyDescent="0.2">
      <c r="D17" s="4"/>
      <c r="E17" s="4"/>
      <c r="F17" s="4"/>
      <c r="H17" s="8"/>
      <c r="I17" s="8"/>
      <c r="J17" s="8"/>
      <c r="K17" s="8"/>
      <c r="L17" s="8"/>
      <c r="M17" s="8"/>
    </row>
    <row r="18" spans="3:13" ht="15" hidden="1" x14ac:dyDescent="0.25">
      <c r="C18" s="256" t="s">
        <v>541</v>
      </c>
      <c r="D18" s="257"/>
      <c r="E18" s="257"/>
      <c r="F18" s="258"/>
      <c r="H18" s="8"/>
      <c r="I18" s="8"/>
      <c r="J18" s="8"/>
      <c r="K18" s="8"/>
      <c r="L18" s="8"/>
    </row>
    <row r="19" spans="3:13" ht="30" hidden="1" x14ac:dyDescent="0.25">
      <c r="C19" s="179"/>
      <c r="D19" s="194" t="s">
        <v>702</v>
      </c>
      <c r="E19" s="194" t="s">
        <v>703</v>
      </c>
      <c r="F19" s="194" t="s">
        <v>704</v>
      </c>
      <c r="H19" s="197" t="s">
        <v>762</v>
      </c>
      <c r="I19" s="197" t="s">
        <v>763</v>
      </c>
      <c r="J19" s="197" t="s">
        <v>764</v>
      </c>
      <c r="K19" s="27"/>
      <c r="L19" s="22"/>
    </row>
    <row r="20" spans="3:13" hidden="1" x14ac:dyDescent="0.2">
      <c r="C20" s="140" t="str">
        <f>Validáció!B4</f>
        <v>Vállalati célok</v>
      </c>
      <c r="D20" s="141">
        <f>Értékelés!H5</f>
        <v>15</v>
      </c>
      <c r="E20" s="142">
        <f>SUM(Értékelés!I5)</f>
        <v>0</v>
      </c>
      <c r="F20" s="143">
        <f t="shared" ref="F20:F30" si="0">E20/D20</f>
        <v>0</v>
      </c>
      <c r="G20" s="6"/>
      <c r="H20" s="23">
        <f t="shared" ref="H20:H30" si="1">E20</f>
        <v>0</v>
      </c>
      <c r="I20" s="6"/>
      <c r="J20" s="6"/>
      <c r="K20" s="27">
        <f>I20-H20</f>
        <v>0</v>
      </c>
      <c r="L20" s="25"/>
    </row>
    <row r="21" spans="3:13" s="6" customFormat="1" ht="12.75" hidden="1" customHeight="1" x14ac:dyDescent="0.25">
      <c r="C21" s="144" t="str">
        <f>Validáció!B11</f>
        <v>Fenntarthatósági / környezetirányítási rendszerek</v>
      </c>
      <c r="D21" s="142">
        <f>SUM(Értékelés!H12:H18)</f>
        <v>15</v>
      </c>
      <c r="E21" s="142">
        <f>SUM(Értékelés!I12:I18)</f>
        <v>0</v>
      </c>
      <c r="F21" s="145">
        <f t="shared" si="0"/>
        <v>0</v>
      </c>
      <c r="G21" s="16"/>
      <c r="H21" s="23">
        <f t="shared" si="1"/>
        <v>0</v>
      </c>
      <c r="K21" s="27">
        <f t="shared" ref="K21:K30" si="2">I21-H21</f>
        <v>0</v>
      </c>
      <c r="L21" s="25"/>
    </row>
    <row r="22" spans="3:13" s="6" customFormat="1" ht="12.75" hidden="1" customHeight="1" x14ac:dyDescent="0.25">
      <c r="C22" s="144" t="str">
        <f>Validáció!B20</f>
        <v>Energiafelhasználás</v>
      </c>
      <c r="D22" s="142">
        <f>SUM(Értékelés!H21:H49)</f>
        <v>10</v>
      </c>
      <c r="E22" s="142">
        <f>SUM(Értékelés!I21:I49)</f>
        <v>0</v>
      </c>
      <c r="F22" s="145">
        <f t="shared" si="0"/>
        <v>0</v>
      </c>
      <c r="G22" s="16"/>
      <c r="H22" s="23">
        <f t="shared" si="1"/>
        <v>0</v>
      </c>
      <c r="K22" s="27">
        <f t="shared" si="2"/>
        <v>0</v>
      </c>
      <c r="L22" s="25"/>
    </row>
    <row r="23" spans="3:13" s="6" customFormat="1" ht="12.75" hidden="1" customHeight="1" x14ac:dyDescent="0.25">
      <c r="C23" s="144" t="str">
        <f>Validáció!B51</f>
        <v>Erőforrás-felhasználás</v>
      </c>
      <c r="D23" s="142">
        <f>SUM(Értékelés!H52:H60)</f>
        <v>10</v>
      </c>
      <c r="E23" s="142">
        <f>SUM(Értékelés!I52:I60)</f>
        <v>0</v>
      </c>
      <c r="F23" s="145">
        <f t="shared" si="0"/>
        <v>0</v>
      </c>
      <c r="G23" s="16"/>
      <c r="H23" s="23">
        <f t="shared" si="1"/>
        <v>0</v>
      </c>
      <c r="K23" s="27">
        <f t="shared" si="2"/>
        <v>0</v>
      </c>
      <c r="L23" s="25"/>
    </row>
    <row r="24" spans="3:13" s="6" customFormat="1" ht="12.75" hidden="1" customHeight="1" x14ac:dyDescent="0.25">
      <c r="C24" s="144" t="str">
        <f>Validáció!B62</f>
        <v>Kibocsátások</v>
      </c>
      <c r="D24" s="142">
        <f>SUM(Értékelés!H63:H69)</f>
        <v>5</v>
      </c>
      <c r="E24" s="142">
        <f>SUM(Értékelés!I63:I69)</f>
        <v>0</v>
      </c>
      <c r="F24" s="145">
        <f t="shared" si="0"/>
        <v>0</v>
      </c>
      <c r="G24" s="16"/>
      <c r="H24" s="23">
        <f t="shared" si="1"/>
        <v>0</v>
      </c>
      <c r="K24" s="27">
        <f t="shared" si="2"/>
        <v>0</v>
      </c>
      <c r="L24" s="25"/>
    </row>
    <row r="25" spans="3:13" s="6" customFormat="1" ht="12.75" hidden="1" customHeight="1" x14ac:dyDescent="0.25">
      <c r="C25" s="144" t="str">
        <f>Validáció!B71</f>
        <v>Mobilitás</v>
      </c>
      <c r="D25" s="142">
        <f>SUM(Értékelés!H72:H83)</f>
        <v>10</v>
      </c>
      <c r="E25" s="142">
        <f>SUM(Értékelés!I72:I83)</f>
        <v>0</v>
      </c>
      <c r="F25" s="145">
        <f t="shared" si="0"/>
        <v>0</v>
      </c>
      <c r="G25" s="16"/>
      <c r="H25" s="23">
        <f t="shared" si="1"/>
        <v>0</v>
      </c>
      <c r="K25" s="27">
        <f t="shared" si="2"/>
        <v>0</v>
      </c>
      <c r="L25" s="25"/>
    </row>
    <row r="26" spans="3:13" s="6" customFormat="1" ht="12.75" hidden="1" customHeight="1" x14ac:dyDescent="0.25">
      <c r="C26" s="144" t="str">
        <f>Validáció!B85</f>
        <v>Vízfelhasználás</v>
      </c>
      <c r="D26" s="142">
        <f>SUM(Értékelés!H86:H94)</f>
        <v>10</v>
      </c>
      <c r="E26" s="142">
        <f>SUM(Értékelés!I86:I94)</f>
        <v>0</v>
      </c>
      <c r="F26" s="145">
        <f t="shared" si="0"/>
        <v>0</v>
      </c>
      <c r="G26" s="16"/>
      <c r="H26" s="23">
        <f t="shared" si="1"/>
        <v>0</v>
      </c>
      <c r="K26" s="27">
        <f t="shared" si="2"/>
        <v>0</v>
      </c>
      <c r="L26" s="25"/>
    </row>
    <row r="27" spans="3:13" s="6" customFormat="1" ht="12.75" hidden="1" customHeight="1" x14ac:dyDescent="0.25">
      <c r="C27" s="144" t="str">
        <f>Validáció!B96</f>
        <v>Hulladékgazdálkodás</v>
      </c>
      <c r="D27" s="142">
        <f>SUM(Értékelés!H97:H109)</f>
        <v>10</v>
      </c>
      <c r="E27" s="142">
        <f>SUM(Értékelés!I97:I109)</f>
        <v>0</v>
      </c>
      <c r="F27" s="145">
        <f t="shared" si="0"/>
        <v>0</v>
      </c>
      <c r="G27" s="16"/>
      <c r="H27" s="23">
        <f t="shared" si="1"/>
        <v>0</v>
      </c>
      <c r="K27" s="27">
        <f t="shared" si="2"/>
        <v>0</v>
      </c>
      <c r="L27" s="25"/>
    </row>
    <row r="28" spans="3:13" s="6" customFormat="1" ht="12.75" hidden="1" customHeight="1" x14ac:dyDescent="0.25">
      <c r="C28" s="144" t="str">
        <f>Validáció!B111</f>
        <v>Szemléletformálás</v>
      </c>
      <c r="D28" s="142">
        <f>SUM(Értékelés!H112:H128)</f>
        <v>10</v>
      </c>
      <c r="E28" s="142">
        <f>SUM(Értékelés!I112:I128)</f>
        <v>0</v>
      </c>
      <c r="F28" s="145">
        <f t="shared" si="0"/>
        <v>0</v>
      </c>
      <c r="G28" s="16"/>
      <c r="H28" s="23">
        <f t="shared" si="1"/>
        <v>0</v>
      </c>
      <c r="K28" s="27">
        <f t="shared" si="2"/>
        <v>0</v>
      </c>
      <c r="L28" s="25"/>
    </row>
    <row r="29" spans="3:13" s="6" customFormat="1" ht="12.75" hidden="1" customHeight="1" x14ac:dyDescent="0.25">
      <c r="C29" s="146" t="str">
        <f>Validáció!B130</f>
        <v>Fenntartható fogyasztás ösztönzése</v>
      </c>
      <c r="D29" s="147">
        <f>SUM(Értékelés!H131:H139)</f>
        <v>5</v>
      </c>
      <c r="E29" s="147">
        <f>SUM(Értékelés!I131:I139)</f>
        <v>0</v>
      </c>
      <c r="F29" s="148">
        <f t="shared" si="0"/>
        <v>0</v>
      </c>
      <c r="G29" s="16"/>
      <c r="H29" s="23">
        <f t="shared" si="1"/>
        <v>0</v>
      </c>
      <c r="K29" s="27">
        <f t="shared" si="2"/>
        <v>0</v>
      </c>
      <c r="L29" s="25"/>
    </row>
    <row r="30" spans="3:13" s="6" customFormat="1" ht="12.75" hidden="1" customHeight="1" x14ac:dyDescent="0.25">
      <c r="C30" s="149" t="s">
        <v>760</v>
      </c>
      <c r="D30" s="150">
        <f>SUM(D20:D29)</f>
        <v>100</v>
      </c>
      <c r="E30" s="151">
        <f>SUM(E20:E29)</f>
        <v>0</v>
      </c>
      <c r="F30" s="152">
        <f t="shared" si="0"/>
        <v>0</v>
      </c>
      <c r="G30" s="16"/>
      <c r="H30" s="23">
        <f t="shared" si="1"/>
        <v>0</v>
      </c>
      <c r="K30" s="27">
        <f t="shared" si="2"/>
        <v>0</v>
      </c>
      <c r="L30" s="25"/>
    </row>
    <row r="31" spans="3:13" s="6" customFormat="1" ht="12.75" hidden="1" customHeight="1" x14ac:dyDescent="0.2">
      <c r="C31" s="2"/>
      <c r="D31" s="2"/>
      <c r="E31" s="2"/>
      <c r="F31" s="2"/>
      <c r="G31" s="16"/>
      <c r="H31" s="23"/>
      <c r="I31" s="27"/>
      <c r="J31" s="24"/>
      <c r="K31" s="24"/>
      <c r="L31" s="25"/>
    </row>
    <row r="32" spans="3:13" s="6" customFormat="1" ht="12.75" hidden="1" customHeight="1" x14ac:dyDescent="0.2">
      <c r="C32" s="193" t="s">
        <v>759</v>
      </c>
      <c r="D32" s="259" t="s">
        <v>11</v>
      </c>
      <c r="E32" s="259"/>
      <c r="F32" s="2"/>
      <c r="G32" s="16"/>
      <c r="H32" s="14"/>
      <c r="I32" s="14"/>
      <c r="J32" s="14"/>
      <c r="K32" s="24"/>
      <c r="L32" s="25"/>
    </row>
    <row r="33" spans="3:12" s="6" customFormat="1" ht="12.75" hidden="1" customHeight="1" x14ac:dyDescent="0.2">
      <c r="C33" s="2"/>
      <c r="D33" s="2"/>
      <c r="E33" s="2"/>
      <c r="F33" s="2"/>
      <c r="G33" s="14"/>
      <c r="H33" s="14"/>
      <c r="I33" s="14"/>
      <c r="J33" s="14"/>
      <c r="K33" s="14"/>
      <c r="L33" s="2"/>
    </row>
    <row r="34" spans="3:12" hidden="1" x14ac:dyDescent="0.2">
      <c r="G34" s="14"/>
      <c r="H34" s="14"/>
      <c r="I34" s="14"/>
      <c r="J34" s="14"/>
      <c r="K34" s="14"/>
    </row>
    <row r="35" spans="3:12" hidden="1" x14ac:dyDescent="0.2">
      <c r="G35" s="14"/>
      <c r="H35" s="14"/>
      <c r="I35" s="14"/>
      <c r="J35" s="14"/>
      <c r="K35" s="14"/>
    </row>
    <row r="36" spans="3:12" hidden="1" x14ac:dyDescent="0.2">
      <c r="G36" s="14"/>
      <c r="H36" s="14"/>
      <c r="I36" s="14"/>
      <c r="J36" s="14"/>
      <c r="K36" s="14"/>
    </row>
    <row r="37" spans="3:12" hidden="1" x14ac:dyDescent="0.2">
      <c r="G37" s="14"/>
      <c r="H37" s="14"/>
      <c r="I37" s="14"/>
      <c r="J37" s="14"/>
      <c r="K37" s="14"/>
    </row>
    <row r="38" spans="3:12" hidden="1" x14ac:dyDescent="0.2">
      <c r="G38" s="14"/>
      <c r="H38" s="14"/>
      <c r="I38" s="14"/>
      <c r="J38" s="14"/>
      <c r="K38" s="14"/>
    </row>
    <row r="39" spans="3:12" hidden="1" x14ac:dyDescent="0.2">
      <c r="D39" s="260" t="s">
        <v>6</v>
      </c>
      <c r="E39" s="260"/>
      <c r="G39" s="14"/>
      <c r="H39" s="14"/>
      <c r="I39" s="14"/>
      <c r="J39" s="14"/>
      <c r="K39" s="14"/>
    </row>
    <row r="40" spans="3:12" hidden="1" x14ac:dyDescent="0.2">
      <c r="D40" s="245" t="s">
        <v>7</v>
      </c>
      <c r="E40" s="245"/>
      <c r="G40" s="14"/>
      <c r="K40" s="14"/>
    </row>
    <row r="41" spans="3:12" hidden="1" x14ac:dyDescent="0.2">
      <c r="D41" s="245" t="s">
        <v>12</v>
      </c>
      <c r="E41" s="245"/>
    </row>
    <row r="42" spans="3:12" hidden="1" x14ac:dyDescent="0.2">
      <c r="D42" s="245" t="s">
        <v>13</v>
      </c>
      <c r="E42" s="245"/>
    </row>
    <row r="43" spans="3:12" hidden="1" x14ac:dyDescent="0.2">
      <c r="D43" s="245" t="s">
        <v>14</v>
      </c>
      <c r="E43" s="245"/>
    </row>
    <row r="44" spans="3:12" hidden="1" x14ac:dyDescent="0.2">
      <c r="D44" s="274" t="s">
        <v>8</v>
      </c>
      <c r="E44" s="274"/>
    </row>
    <row r="45" spans="3:12" hidden="1" x14ac:dyDescent="0.2"/>
    <row r="46" spans="3:12" hidden="1" x14ac:dyDescent="0.2"/>
    <row r="47" spans="3:12" hidden="1" x14ac:dyDescent="0.2">
      <c r="C47" s="193" t="s">
        <v>765</v>
      </c>
      <c r="D47" s="200">
        <v>46296</v>
      </c>
    </row>
  </sheetData>
  <sheetProtection algorithmName="SHA-512" hashValue="SjpNSlL4BLmBIYeNJHwkgk/9cCmBvMIXDhxC1HXukw/eBZxtWf+S8f9VhflCbUZzm3Q+pQ7kbZ2+MQDP+bybuw==" saltValue="pKVFEwfgIUmh7PpRqcc/eg==" spinCount="100000" sheet="1" objects="1" scenarios="1" selectLockedCells="1"/>
  <mergeCells count="18">
    <mergeCell ref="D44:E44"/>
    <mergeCell ref="D39:E39"/>
    <mergeCell ref="D40:E40"/>
    <mergeCell ref="D41:E41"/>
    <mergeCell ref="D42:E42"/>
    <mergeCell ref="D43:E43"/>
    <mergeCell ref="D32:E32"/>
    <mergeCell ref="D7:F7"/>
    <mergeCell ref="D8:F8"/>
    <mergeCell ref="D10:F10"/>
    <mergeCell ref="D11:F11"/>
    <mergeCell ref="D12:F12"/>
    <mergeCell ref="D13:F13"/>
    <mergeCell ref="D14:F14"/>
    <mergeCell ref="D15:F15"/>
    <mergeCell ref="D16:F16"/>
    <mergeCell ref="C18:F18"/>
    <mergeCell ref="D9:F9"/>
  </mergeCells>
  <phoneticPr fontId="53" type="noConversion"/>
  <hyperlinks>
    <hyperlink ref="D44" r:id="rId1" xr:uid="{00000000-0004-0000-0200-000000000000}"/>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3"/>
  <sheetViews>
    <sheetView topLeftCell="B1" zoomScale="85" zoomScaleNormal="85" workbookViewId="0">
      <selection activeCell="D14" sqref="D14"/>
    </sheetView>
  </sheetViews>
  <sheetFormatPr defaultColWidth="11.42578125" defaultRowHeight="14.25" x14ac:dyDescent="0.25"/>
  <cols>
    <col min="1" max="1" width="16" style="11" hidden="1" customWidth="1"/>
    <col min="2" max="2" width="22.85546875" style="11" customWidth="1"/>
    <col min="3" max="3" width="70.28515625" style="17" customWidth="1"/>
    <col min="4" max="4" width="66" style="17" customWidth="1"/>
    <col min="5" max="5" width="51.7109375" style="17" customWidth="1"/>
    <col min="6" max="6" width="41.28515625" style="17" customWidth="1"/>
    <col min="7" max="7" width="10.5703125" style="18" customWidth="1"/>
    <col min="8" max="8" width="10.5703125" style="11" customWidth="1"/>
    <col min="9" max="9" width="5.140625" style="11" hidden="1" customWidth="1"/>
    <col min="10" max="10" width="60.85546875" style="11" hidden="1" customWidth="1"/>
    <col min="11" max="13" width="11.42578125" style="11" customWidth="1"/>
    <col min="14" max="16384" width="11.42578125" style="11"/>
  </cols>
  <sheetData>
    <row r="1" spans="1:12" s="14" customFormat="1" ht="91.5" thickTop="1" thickBot="1" x14ac:dyDescent="0.25">
      <c r="A1" s="55" t="s">
        <v>343</v>
      </c>
      <c r="B1" s="61" t="s">
        <v>344</v>
      </c>
      <c r="C1" s="61" t="s">
        <v>345</v>
      </c>
      <c r="D1" s="62" t="s">
        <v>346</v>
      </c>
      <c r="E1" s="63" t="s">
        <v>347</v>
      </c>
      <c r="F1" s="198" t="s">
        <v>348</v>
      </c>
      <c r="G1" s="199" t="s">
        <v>349</v>
      </c>
      <c r="H1" s="199" t="s">
        <v>350</v>
      </c>
      <c r="I1" s="9" t="s">
        <v>351</v>
      </c>
      <c r="J1" s="36" t="s">
        <v>352</v>
      </c>
    </row>
    <row r="2" spans="1:12" s="14" customFormat="1" ht="15.75" thickTop="1" x14ac:dyDescent="0.2">
      <c r="A2" s="64"/>
      <c r="B2" s="66"/>
      <c r="C2" s="67"/>
      <c r="D2" s="205"/>
      <c r="E2" s="205"/>
      <c r="F2" s="206"/>
      <c r="G2" s="68"/>
      <c r="H2" s="68"/>
      <c r="I2" s="65"/>
      <c r="J2" s="64"/>
    </row>
    <row r="3" spans="1:12" ht="42.75" x14ac:dyDescent="0.25">
      <c r="A3" s="84" t="s">
        <v>353</v>
      </c>
      <c r="B3" s="69" t="s">
        <v>354</v>
      </c>
      <c r="C3" s="70" t="s">
        <v>355</v>
      </c>
      <c r="D3" s="207"/>
      <c r="E3" s="208"/>
      <c r="F3" s="209"/>
      <c r="G3" s="52"/>
      <c r="H3" s="1"/>
      <c r="I3" s="10"/>
      <c r="J3" s="45"/>
    </row>
    <row r="4" spans="1:12" s="73" customFormat="1" ht="16.149999999999999" customHeight="1" x14ac:dyDescent="0.25">
      <c r="A4" s="71"/>
      <c r="B4" s="72" t="s">
        <v>356</v>
      </c>
      <c r="C4" s="72"/>
      <c r="D4" s="210"/>
      <c r="E4" s="210"/>
      <c r="F4" s="211"/>
      <c r="G4" s="163">
        <v>15</v>
      </c>
      <c r="H4" s="162"/>
      <c r="I4" s="160"/>
      <c r="K4" s="161"/>
      <c r="L4" s="11"/>
    </row>
    <row r="5" spans="1:12" ht="29.25" x14ac:dyDescent="0.25">
      <c r="A5" s="56" t="s">
        <v>357</v>
      </c>
      <c r="B5" s="74" t="s">
        <v>358</v>
      </c>
      <c r="C5" s="182" t="s">
        <v>725</v>
      </c>
      <c r="D5" s="212"/>
      <c r="E5" s="213"/>
      <c r="F5" s="214"/>
      <c r="G5" s="52"/>
      <c r="H5" s="275">
        <f>Értékelés!H5</f>
        <v>15</v>
      </c>
      <c r="I5" s="275"/>
      <c r="J5" s="85" t="s">
        <v>359</v>
      </c>
    </row>
    <row r="6" spans="1:12" x14ac:dyDescent="0.25">
      <c r="A6" s="56"/>
      <c r="B6" s="77"/>
      <c r="C6" s="78"/>
      <c r="D6" s="215"/>
      <c r="E6" s="216"/>
      <c r="F6" s="217"/>
      <c r="G6" s="52"/>
      <c r="H6" s="275"/>
      <c r="I6" s="275"/>
      <c r="J6" s="85"/>
    </row>
    <row r="7" spans="1:12" ht="129.75" x14ac:dyDescent="0.25">
      <c r="A7" s="56" t="s">
        <v>357</v>
      </c>
      <c r="B7" s="77" t="s">
        <v>360</v>
      </c>
      <c r="C7" s="180" t="s">
        <v>718</v>
      </c>
      <c r="D7" s="218" t="s">
        <v>752</v>
      </c>
      <c r="E7" s="219"/>
      <c r="F7" s="209" t="s">
        <v>361</v>
      </c>
      <c r="G7" s="52"/>
      <c r="H7" s="275"/>
      <c r="I7" s="275"/>
      <c r="J7" s="85" t="s">
        <v>362</v>
      </c>
    </row>
    <row r="8" spans="1:12" x14ac:dyDescent="0.25">
      <c r="A8" s="56"/>
      <c r="B8" s="77"/>
      <c r="C8" s="78"/>
      <c r="D8" s="220"/>
      <c r="E8" s="216"/>
      <c r="F8" s="217"/>
      <c r="G8" s="52"/>
      <c r="H8" s="275"/>
      <c r="I8" s="275"/>
      <c r="J8" s="85"/>
    </row>
    <row r="9" spans="1:12" ht="57" x14ac:dyDescent="0.25">
      <c r="A9" s="56" t="s">
        <v>357</v>
      </c>
      <c r="B9" s="69" t="s">
        <v>363</v>
      </c>
      <c r="C9" s="181" t="s">
        <v>719</v>
      </c>
      <c r="D9" s="221"/>
      <c r="E9" s="213"/>
      <c r="F9" s="209" t="s">
        <v>364</v>
      </c>
      <c r="G9" s="52"/>
      <c r="H9" s="275"/>
      <c r="I9" s="275"/>
      <c r="J9" s="46"/>
    </row>
    <row r="10" spans="1:12" x14ac:dyDescent="0.25">
      <c r="A10" s="56"/>
      <c r="B10" s="74"/>
      <c r="C10" s="75"/>
      <c r="D10" s="212"/>
      <c r="E10" s="222"/>
      <c r="F10" s="214"/>
      <c r="G10" s="52"/>
      <c r="H10" s="1"/>
      <c r="I10" s="1"/>
      <c r="J10" s="46"/>
    </row>
    <row r="11" spans="1:12" s="2" customFormat="1" ht="16.350000000000001" customHeight="1" x14ac:dyDescent="0.2">
      <c r="B11" s="72" t="s">
        <v>365</v>
      </c>
      <c r="C11" s="72"/>
      <c r="D11" s="223"/>
      <c r="E11" s="223"/>
      <c r="F11" s="224"/>
      <c r="G11" s="163">
        <v>15</v>
      </c>
      <c r="H11" s="162"/>
      <c r="I11" s="160"/>
      <c r="J11" s="73"/>
      <c r="K11" s="161"/>
    </row>
    <row r="12" spans="1:12" s="13" customFormat="1" ht="85.5" x14ac:dyDescent="0.25">
      <c r="A12" s="86" t="s">
        <v>366</v>
      </c>
      <c r="B12" s="82" t="s">
        <v>367</v>
      </c>
      <c r="C12" s="182" t="s">
        <v>724</v>
      </c>
      <c r="D12" s="225"/>
      <c r="E12" s="226"/>
      <c r="F12" s="214" t="s">
        <v>368</v>
      </c>
      <c r="G12" s="52"/>
      <c r="H12" s="1">
        <f>Értékelés!H12</f>
        <v>5</v>
      </c>
      <c r="I12" s="1"/>
      <c r="J12" s="85" t="s">
        <v>369</v>
      </c>
    </row>
    <row r="13" spans="1:12" s="13" customFormat="1" ht="16.149999999999999" customHeight="1" x14ac:dyDescent="0.25">
      <c r="A13" s="57"/>
      <c r="B13" s="80"/>
      <c r="C13" s="78"/>
      <c r="D13" s="216"/>
      <c r="E13" s="216"/>
      <c r="F13" s="217"/>
      <c r="G13" s="53"/>
      <c r="H13" s="50"/>
      <c r="I13" s="50"/>
      <c r="J13" s="51"/>
    </row>
    <row r="14" spans="1:12" s="13" customFormat="1" ht="99.75" x14ac:dyDescent="0.25">
      <c r="A14" s="84" t="s">
        <v>370</v>
      </c>
      <c r="B14" s="77" t="s">
        <v>371</v>
      </c>
      <c r="C14" s="180" t="s">
        <v>720</v>
      </c>
      <c r="D14" s="225"/>
      <c r="E14" s="220"/>
      <c r="F14" s="217" t="s">
        <v>372</v>
      </c>
      <c r="G14" s="53"/>
      <c r="H14" s="1">
        <f>Értékelés!H14</f>
        <v>5</v>
      </c>
      <c r="I14" s="1"/>
      <c r="J14" s="85" t="s">
        <v>373</v>
      </c>
    </row>
    <row r="15" spans="1:12" s="13" customFormat="1" ht="15" x14ac:dyDescent="0.25">
      <c r="A15" s="84"/>
      <c r="B15" s="80"/>
      <c r="C15" s="78"/>
      <c r="D15" s="220"/>
      <c r="E15" s="220"/>
      <c r="F15" s="217"/>
      <c r="G15" s="53"/>
      <c r="H15" s="1"/>
      <c r="I15" s="1"/>
      <c r="J15" s="85"/>
    </row>
    <row r="16" spans="1:12" s="13" customFormat="1" ht="57" x14ac:dyDescent="0.2">
      <c r="A16" s="84" t="s">
        <v>370</v>
      </c>
      <c r="B16" s="77" t="s">
        <v>374</v>
      </c>
      <c r="C16" s="78" t="s">
        <v>375</v>
      </c>
      <c r="D16" s="225"/>
      <c r="E16" s="220"/>
      <c r="F16" s="217"/>
      <c r="G16" s="53"/>
      <c r="H16" s="1">
        <f>Értékelés!H16</f>
        <v>2</v>
      </c>
      <c r="I16" s="1"/>
      <c r="J16" s="2"/>
    </row>
    <row r="17" spans="1:11" s="13" customFormat="1" ht="15" x14ac:dyDescent="0.2">
      <c r="A17" s="84"/>
      <c r="B17" s="77"/>
      <c r="C17" s="78"/>
      <c r="D17" s="220"/>
      <c r="E17" s="220"/>
      <c r="F17" s="217"/>
      <c r="G17" s="53"/>
      <c r="H17" s="1"/>
      <c r="I17" s="1"/>
      <c r="J17" s="2"/>
    </row>
    <row r="18" spans="1:11" ht="85.5" x14ac:dyDescent="0.25">
      <c r="A18" s="84" t="s">
        <v>357</v>
      </c>
      <c r="B18" s="69" t="s">
        <v>376</v>
      </c>
      <c r="C18" s="181" t="s">
        <v>721</v>
      </c>
      <c r="D18" s="221"/>
      <c r="E18" s="208"/>
      <c r="F18" s="209" t="s">
        <v>377</v>
      </c>
      <c r="G18" s="52"/>
      <c r="H18" s="1">
        <f>Értékelés!H18</f>
        <v>3</v>
      </c>
      <c r="I18" s="1"/>
      <c r="J18" s="85" t="s">
        <v>378</v>
      </c>
    </row>
    <row r="19" spans="1:11" x14ac:dyDescent="0.25">
      <c r="A19" s="84"/>
      <c r="B19" s="84"/>
      <c r="C19" s="84"/>
      <c r="D19" s="227"/>
      <c r="E19" s="227"/>
      <c r="F19" s="214"/>
      <c r="G19" s="52"/>
      <c r="H19" s="1"/>
      <c r="I19" s="1"/>
      <c r="J19" s="85"/>
    </row>
    <row r="20" spans="1:11" s="14" customFormat="1" ht="14.45" customHeight="1" x14ac:dyDescent="0.2">
      <c r="B20" s="72" t="s">
        <v>379</v>
      </c>
      <c r="C20" s="72"/>
      <c r="D20" s="210"/>
      <c r="E20" s="210"/>
      <c r="F20" s="211"/>
      <c r="G20" s="163">
        <v>10</v>
      </c>
      <c r="H20" s="162"/>
      <c r="I20" s="160"/>
      <c r="J20" s="73"/>
      <c r="K20" s="161"/>
    </row>
    <row r="21" spans="1:11" ht="128.25" x14ac:dyDescent="0.25">
      <c r="A21" s="84" t="s">
        <v>380</v>
      </c>
      <c r="B21" s="80" t="s">
        <v>381</v>
      </c>
      <c r="C21" s="180" t="s">
        <v>722</v>
      </c>
      <c r="D21" s="225"/>
      <c r="E21" s="208"/>
      <c r="F21" s="217" t="s">
        <v>382</v>
      </c>
      <c r="G21" s="52"/>
      <c r="H21" s="275">
        <f>Értékelés!H21</f>
        <v>1</v>
      </c>
      <c r="I21" s="275"/>
      <c r="J21" s="85" t="s">
        <v>383</v>
      </c>
    </row>
    <row r="22" spans="1:11" ht="68.45" customHeight="1" x14ac:dyDescent="0.25">
      <c r="A22" s="84" t="s">
        <v>380</v>
      </c>
      <c r="B22" s="80" t="s">
        <v>384</v>
      </c>
      <c r="C22" s="180" t="s">
        <v>726</v>
      </c>
      <c r="D22" s="225"/>
      <c r="E22" s="208"/>
      <c r="F22" s="217"/>
      <c r="G22" s="52"/>
      <c r="H22" s="275"/>
      <c r="I22" s="275"/>
      <c r="J22" s="85"/>
    </row>
    <row r="23" spans="1:11" ht="57" x14ac:dyDescent="0.25">
      <c r="A23" s="84" t="s">
        <v>380</v>
      </c>
      <c r="B23" s="80" t="s">
        <v>385</v>
      </c>
      <c r="C23" s="180" t="s">
        <v>723</v>
      </c>
      <c r="D23" s="225"/>
      <c r="E23" s="208"/>
      <c r="F23" s="217" t="s">
        <v>386</v>
      </c>
      <c r="G23" s="52"/>
      <c r="H23" s="275"/>
      <c r="I23" s="275"/>
      <c r="J23" s="85" t="s">
        <v>387</v>
      </c>
    </row>
    <row r="24" spans="1:11" x14ac:dyDescent="0.25">
      <c r="A24" s="84"/>
      <c r="B24" s="80"/>
      <c r="C24" s="78"/>
      <c r="D24" s="220"/>
      <c r="E24" s="220"/>
      <c r="F24" s="217"/>
      <c r="G24" s="52"/>
      <c r="H24" s="1"/>
      <c r="I24" s="1"/>
      <c r="J24" s="85"/>
    </row>
    <row r="25" spans="1:11" ht="57" x14ac:dyDescent="0.25">
      <c r="A25" s="84" t="s">
        <v>380</v>
      </c>
      <c r="B25" s="80" t="s">
        <v>388</v>
      </c>
      <c r="C25" s="180" t="s">
        <v>727</v>
      </c>
      <c r="D25" s="225"/>
      <c r="E25" s="220"/>
      <c r="F25" s="217" t="s">
        <v>389</v>
      </c>
      <c r="G25" s="52"/>
      <c r="H25" s="1">
        <f>Értékelés!H25</f>
        <v>0.5</v>
      </c>
      <c r="I25" s="1"/>
      <c r="J25" s="85" t="s">
        <v>369</v>
      </c>
    </row>
    <row r="26" spans="1:11" x14ac:dyDescent="0.25">
      <c r="A26" s="84"/>
      <c r="B26" s="80"/>
      <c r="C26" s="78"/>
      <c r="D26" s="220"/>
      <c r="E26" s="220"/>
      <c r="F26" s="217"/>
      <c r="G26" s="52"/>
      <c r="H26" s="1"/>
      <c r="I26" s="1"/>
      <c r="J26" s="85"/>
    </row>
    <row r="27" spans="1:11" ht="85.5" x14ac:dyDescent="0.25">
      <c r="A27" s="84" t="s">
        <v>357</v>
      </c>
      <c r="B27" s="80" t="s">
        <v>390</v>
      </c>
      <c r="C27" s="180" t="s">
        <v>761</v>
      </c>
      <c r="D27" s="228" t="s">
        <v>391</v>
      </c>
      <c r="E27" s="220"/>
      <c r="F27" s="217" t="s">
        <v>392</v>
      </c>
      <c r="G27" s="52"/>
      <c r="H27" s="275">
        <f>Értékelés!H27</f>
        <v>1.5</v>
      </c>
      <c r="I27" s="275"/>
      <c r="J27" s="85" t="s">
        <v>393</v>
      </c>
    </row>
    <row r="28" spans="1:11" x14ac:dyDescent="0.25">
      <c r="A28" s="84"/>
      <c r="B28" s="80"/>
      <c r="C28" s="78"/>
      <c r="D28" s="220"/>
      <c r="E28" s="220"/>
      <c r="F28" s="217"/>
      <c r="G28" s="52"/>
      <c r="H28" s="275"/>
      <c r="I28" s="275"/>
      <c r="J28" s="85"/>
    </row>
    <row r="29" spans="1:11" ht="45" customHeight="1" x14ac:dyDescent="0.25">
      <c r="A29" s="84" t="s">
        <v>357</v>
      </c>
      <c r="B29" s="80" t="s">
        <v>394</v>
      </c>
      <c r="C29" s="78" t="s">
        <v>395</v>
      </c>
      <c r="D29" s="220"/>
      <c r="E29" s="208"/>
      <c r="F29" s="217"/>
      <c r="G29" s="52"/>
      <c r="H29" s="275"/>
      <c r="I29" s="275"/>
      <c r="J29" s="46"/>
    </row>
    <row r="30" spans="1:11" x14ac:dyDescent="0.25">
      <c r="A30" s="84"/>
      <c r="B30" s="80"/>
      <c r="C30" s="78"/>
      <c r="D30" s="220"/>
      <c r="E30" s="220"/>
      <c r="F30" s="217"/>
      <c r="G30" s="52"/>
      <c r="H30" s="1"/>
      <c r="I30" s="1"/>
      <c r="J30" s="46"/>
    </row>
    <row r="31" spans="1:11" ht="70.900000000000006" customHeight="1" x14ac:dyDescent="0.25">
      <c r="A31" s="84" t="s">
        <v>357</v>
      </c>
      <c r="B31" s="80" t="s">
        <v>396</v>
      </c>
      <c r="C31" s="180" t="s">
        <v>728</v>
      </c>
      <c r="D31" s="228" t="s">
        <v>397</v>
      </c>
      <c r="E31" s="220"/>
      <c r="F31" s="217"/>
      <c r="G31" s="52"/>
      <c r="H31" s="275">
        <f>Értékelés!H31</f>
        <v>1.5</v>
      </c>
      <c r="I31" s="275"/>
      <c r="J31" s="85" t="s">
        <v>398</v>
      </c>
    </row>
    <row r="32" spans="1:11" x14ac:dyDescent="0.25">
      <c r="A32" s="84"/>
      <c r="B32" s="80"/>
      <c r="C32" s="78"/>
      <c r="D32" s="220"/>
      <c r="E32" s="220"/>
      <c r="F32" s="217"/>
      <c r="G32" s="52"/>
      <c r="H32" s="275"/>
      <c r="I32" s="275"/>
      <c r="J32" s="85"/>
    </row>
    <row r="33" spans="1:10" ht="42.75" x14ac:dyDescent="0.25">
      <c r="A33" s="84" t="s">
        <v>380</v>
      </c>
      <c r="B33" s="80" t="s">
        <v>399</v>
      </c>
      <c r="C33" s="78" t="s">
        <v>400</v>
      </c>
      <c r="D33" s="220"/>
      <c r="E33" s="208"/>
      <c r="F33" s="217"/>
      <c r="G33" s="52"/>
      <c r="H33" s="275"/>
      <c r="I33" s="275"/>
      <c r="J33" s="45"/>
    </row>
    <row r="34" spans="1:10" x14ac:dyDescent="0.25">
      <c r="A34" s="84"/>
      <c r="B34" s="80"/>
      <c r="C34" s="78"/>
      <c r="D34" s="220"/>
      <c r="E34" s="220"/>
      <c r="F34" s="217"/>
      <c r="G34" s="52"/>
      <c r="H34" s="1"/>
      <c r="I34" s="1"/>
      <c r="J34" s="45"/>
    </row>
    <row r="35" spans="1:10" ht="87" x14ac:dyDescent="0.25">
      <c r="A35" s="84" t="s">
        <v>357</v>
      </c>
      <c r="B35" s="80" t="s">
        <v>401</v>
      </c>
      <c r="C35" s="180" t="s">
        <v>729</v>
      </c>
      <c r="D35" s="229" t="s">
        <v>753</v>
      </c>
      <c r="E35" s="220"/>
      <c r="F35" s="217" t="s">
        <v>402</v>
      </c>
      <c r="G35" s="52"/>
      <c r="H35" s="1">
        <f>Értékelés!H35</f>
        <v>1</v>
      </c>
      <c r="I35" s="1"/>
      <c r="J35" s="85" t="s">
        <v>403</v>
      </c>
    </row>
    <row r="36" spans="1:10" x14ac:dyDescent="0.25">
      <c r="A36" s="84"/>
      <c r="B36" s="80"/>
      <c r="C36" s="78"/>
      <c r="D36" s="220"/>
      <c r="E36" s="220"/>
      <c r="F36" s="217"/>
      <c r="G36" s="52"/>
      <c r="H36" s="1"/>
      <c r="I36" s="1"/>
      <c r="J36" s="85"/>
    </row>
    <row r="37" spans="1:10" ht="57" x14ac:dyDescent="0.25">
      <c r="A37" s="84" t="s">
        <v>380</v>
      </c>
      <c r="B37" s="80" t="s">
        <v>404</v>
      </c>
      <c r="C37" s="78" t="s">
        <v>405</v>
      </c>
      <c r="D37" s="225"/>
      <c r="E37" s="220"/>
      <c r="F37" s="217"/>
      <c r="G37" s="52"/>
      <c r="H37" s="275">
        <f>Értékelés!H37</f>
        <v>1</v>
      </c>
      <c r="I37" s="275"/>
      <c r="J37" s="85" t="s">
        <v>406</v>
      </c>
    </row>
    <row r="38" spans="1:10" x14ac:dyDescent="0.25">
      <c r="A38" s="84"/>
      <c r="B38" s="80"/>
      <c r="C38" s="78"/>
      <c r="D38" s="220"/>
      <c r="E38" s="220"/>
      <c r="F38" s="217"/>
      <c r="G38" s="52"/>
      <c r="H38" s="275"/>
      <c r="I38" s="275"/>
      <c r="J38" s="85"/>
    </row>
    <row r="39" spans="1:10" ht="23.45" customHeight="1" x14ac:dyDescent="0.25">
      <c r="A39" s="84" t="s">
        <v>380</v>
      </c>
      <c r="B39" s="80" t="s">
        <v>407</v>
      </c>
      <c r="C39" s="78" t="s">
        <v>408</v>
      </c>
      <c r="D39" s="220"/>
      <c r="E39" s="208"/>
      <c r="F39" s="217"/>
      <c r="G39" s="52"/>
      <c r="H39" s="275"/>
      <c r="I39" s="275"/>
      <c r="J39" s="85"/>
    </row>
    <row r="40" spans="1:10" x14ac:dyDescent="0.25">
      <c r="A40" s="84"/>
      <c r="B40" s="80"/>
      <c r="C40" s="78"/>
      <c r="D40" s="220"/>
      <c r="E40" s="220"/>
      <c r="F40" s="217"/>
      <c r="G40" s="52"/>
      <c r="H40" s="1"/>
      <c r="I40" s="1"/>
      <c r="J40" s="85"/>
    </row>
    <row r="41" spans="1:10" ht="69" customHeight="1" x14ac:dyDescent="0.25">
      <c r="A41" s="84" t="s">
        <v>357</v>
      </c>
      <c r="B41" s="80" t="s">
        <v>409</v>
      </c>
      <c r="C41" s="78" t="s">
        <v>410</v>
      </c>
      <c r="D41" s="228" t="s">
        <v>411</v>
      </c>
      <c r="E41" s="220"/>
      <c r="F41" s="217" t="s">
        <v>412</v>
      </c>
      <c r="G41" s="52"/>
      <c r="H41" s="1">
        <f>Értékelés!H41</f>
        <v>1</v>
      </c>
      <c r="I41" s="1"/>
      <c r="J41" s="85" t="s">
        <v>413</v>
      </c>
    </row>
    <row r="42" spans="1:10" x14ac:dyDescent="0.25">
      <c r="A42" s="84"/>
      <c r="B42" s="80"/>
      <c r="C42" s="78"/>
      <c r="D42" s="220"/>
      <c r="E42" s="220"/>
      <c r="F42" s="217"/>
      <c r="G42" s="52"/>
      <c r="H42" s="1"/>
      <c r="I42" s="1"/>
      <c r="J42" s="85"/>
    </row>
    <row r="43" spans="1:10" ht="57" x14ac:dyDescent="0.25">
      <c r="A43" s="84" t="s">
        <v>380</v>
      </c>
      <c r="B43" s="80" t="s">
        <v>414</v>
      </c>
      <c r="C43" s="78" t="s">
        <v>415</v>
      </c>
      <c r="D43" s="225"/>
      <c r="E43" s="220"/>
      <c r="F43" s="217"/>
      <c r="G43" s="52"/>
      <c r="H43" s="1">
        <f>Értékelés!H43</f>
        <v>1</v>
      </c>
      <c r="I43" s="1"/>
      <c r="J43" s="85" t="s">
        <v>416</v>
      </c>
    </row>
    <row r="44" spans="1:10" x14ac:dyDescent="0.25">
      <c r="A44" s="84"/>
      <c r="B44" s="80"/>
      <c r="C44" s="78"/>
      <c r="D44" s="220"/>
      <c r="E44" s="220"/>
      <c r="F44" s="217"/>
      <c r="G44" s="52"/>
      <c r="H44" s="1"/>
      <c r="I44" s="1"/>
      <c r="J44" s="85"/>
    </row>
    <row r="45" spans="1:10" x14ac:dyDescent="0.25">
      <c r="A45" s="84"/>
      <c r="B45" s="80" t="s">
        <v>417</v>
      </c>
      <c r="C45" s="78" t="s">
        <v>408</v>
      </c>
      <c r="D45" s="220"/>
      <c r="E45" s="208"/>
      <c r="F45" s="217"/>
      <c r="G45" s="52"/>
      <c r="H45" s="1"/>
      <c r="I45" s="1"/>
      <c r="J45" s="85"/>
    </row>
    <row r="46" spans="1:10" x14ac:dyDescent="0.25">
      <c r="A46" s="84"/>
      <c r="B46" s="80"/>
      <c r="C46" s="78"/>
      <c r="D46" s="220"/>
      <c r="E46" s="220"/>
      <c r="F46" s="217"/>
      <c r="G46" s="52"/>
      <c r="H46" s="1"/>
      <c r="I46" s="1"/>
      <c r="J46" s="85"/>
    </row>
    <row r="47" spans="1:10" ht="57" x14ac:dyDescent="0.25">
      <c r="A47" s="84" t="s">
        <v>380</v>
      </c>
      <c r="B47" s="80" t="s">
        <v>418</v>
      </c>
      <c r="C47" s="78" t="s">
        <v>419</v>
      </c>
      <c r="D47" s="228" t="s">
        <v>420</v>
      </c>
      <c r="E47" s="220"/>
      <c r="F47" s="217"/>
      <c r="G47" s="52"/>
      <c r="H47" s="1">
        <f>Értékelés!H47</f>
        <v>1</v>
      </c>
      <c r="I47" s="1"/>
      <c r="J47" s="85" t="s">
        <v>421</v>
      </c>
    </row>
    <row r="48" spans="1:10" x14ac:dyDescent="0.25">
      <c r="A48" s="84"/>
      <c r="B48" s="80"/>
      <c r="C48" s="78"/>
      <c r="D48" s="220"/>
      <c r="E48" s="220"/>
      <c r="F48" s="217"/>
      <c r="G48" s="52"/>
      <c r="H48" s="1"/>
      <c r="I48" s="1"/>
      <c r="J48" s="85"/>
    </row>
    <row r="49" spans="1:11" ht="203.45" customHeight="1" x14ac:dyDescent="0.25">
      <c r="A49" s="84" t="s">
        <v>357</v>
      </c>
      <c r="B49" s="80" t="s">
        <v>422</v>
      </c>
      <c r="C49" s="180" t="s">
        <v>730</v>
      </c>
      <c r="D49" s="229" t="s">
        <v>754</v>
      </c>
      <c r="E49" s="208"/>
      <c r="F49" s="217" t="s">
        <v>423</v>
      </c>
      <c r="G49" s="52"/>
      <c r="H49" s="1">
        <f>Értékelés!H49</f>
        <v>0.5</v>
      </c>
      <c r="I49" s="1"/>
      <c r="J49" s="85" t="s">
        <v>424</v>
      </c>
    </row>
    <row r="50" spans="1:11" x14ac:dyDescent="0.25">
      <c r="A50" s="84"/>
      <c r="B50" s="80"/>
      <c r="C50" s="78"/>
      <c r="D50" s="220"/>
      <c r="E50" s="220"/>
      <c r="F50" s="217"/>
      <c r="G50" s="52"/>
      <c r="H50" s="1"/>
      <c r="I50" s="1"/>
      <c r="J50" s="85"/>
    </row>
    <row r="51" spans="1:11" s="2" customFormat="1" ht="15" x14ac:dyDescent="0.2">
      <c r="B51" s="72" t="s">
        <v>425</v>
      </c>
      <c r="C51" s="72"/>
      <c r="D51" s="210"/>
      <c r="E51" s="210"/>
      <c r="F51" s="211"/>
      <c r="G51" s="163">
        <v>10</v>
      </c>
      <c r="H51" s="162"/>
      <c r="I51" s="160"/>
      <c r="J51" s="73"/>
      <c r="K51" s="161"/>
    </row>
    <row r="52" spans="1:11" s="13" customFormat="1" ht="57" x14ac:dyDescent="0.25">
      <c r="A52" s="84" t="s">
        <v>380</v>
      </c>
      <c r="B52" s="82" t="s">
        <v>426</v>
      </c>
      <c r="C52" s="182" t="s">
        <v>731</v>
      </c>
      <c r="D52" s="225"/>
      <c r="E52" s="213"/>
      <c r="F52" s="214" t="s">
        <v>427</v>
      </c>
      <c r="G52" s="53"/>
      <c r="H52" s="1">
        <f>Értékelés!H52</f>
        <v>1</v>
      </c>
      <c r="I52" s="1"/>
      <c r="J52" s="85"/>
    </row>
    <row r="53" spans="1:11" s="13" customFormat="1" ht="15" x14ac:dyDescent="0.25">
      <c r="A53" s="84"/>
      <c r="B53" s="80"/>
      <c r="C53" s="78"/>
      <c r="D53" s="220"/>
      <c r="E53" s="220"/>
      <c r="F53" s="217"/>
      <c r="G53" s="53"/>
      <c r="H53" s="1"/>
      <c r="I53" s="1"/>
      <c r="J53" s="85"/>
    </row>
    <row r="54" spans="1:11" s="13" customFormat="1" ht="75.599999999999994" customHeight="1" x14ac:dyDescent="0.25">
      <c r="A54" s="84" t="s">
        <v>357</v>
      </c>
      <c r="B54" s="80" t="s">
        <v>428</v>
      </c>
      <c r="C54" s="180" t="s">
        <v>732</v>
      </c>
      <c r="D54" s="228" t="s">
        <v>429</v>
      </c>
      <c r="E54" s="220"/>
      <c r="F54" s="217" t="s">
        <v>430</v>
      </c>
      <c r="G54" s="53"/>
      <c r="H54" s="1">
        <f>Értékelés!H54</f>
        <v>6</v>
      </c>
      <c r="I54" s="1"/>
      <c r="J54" s="85" t="s">
        <v>431</v>
      </c>
    </row>
    <row r="55" spans="1:11" s="13" customFormat="1" ht="15" x14ac:dyDescent="0.25">
      <c r="A55" s="84"/>
      <c r="B55" s="80"/>
      <c r="C55" s="78"/>
      <c r="D55" s="220"/>
      <c r="E55" s="220"/>
      <c r="F55" s="217"/>
      <c r="G55" s="53"/>
      <c r="H55" s="1"/>
      <c r="I55" s="1"/>
      <c r="J55" s="85"/>
    </row>
    <row r="56" spans="1:11" s="13" customFormat="1" ht="208.9" customHeight="1" x14ac:dyDescent="0.25">
      <c r="A56" s="84" t="s">
        <v>380</v>
      </c>
      <c r="B56" s="77" t="s">
        <v>432</v>
      </c>
      <c r="C56" s="78" t="s">
        <v>433</v>
      </c>
      <c r="D56" s="229" t="s">
        <v>755</v>
      </c>
      <c r="E56" s="230"/>
      <c r="F56" s="217"/>
      <c r="G56" s="53"/>
      <c r="H56" s="1">
        <f>Értékelés!H56</f>
        <v>1.5</v>
      </c>
      <c r="I56" s="1"/>
      <c r="J56" s="85"/>
    </row>
    <row r="57" spans="1:11" s="13" customFormat="1" ht="15" x14ac:dyDescent="0.25">
      <c r="A57" s="84"/>
      <c r="B57" s="80"/>
      <c r="C57" s="78"/>
      <c r="D57" s="220"/>
      <c r="E57" s="220"/>
      <c r="F57" s="217"/>
      <c r="G57" s="53"/>
      <c r="H57" s="1"/>
      <c r="I57" s="1"/>
      <c r="J57" s="85"/>
    </row>
    <row r="58" spans="1:11" s="13" customFormat="1" ht="57" x14ac:dyDescent="0.25">
      <c r="A58" s="84" t="s">
        <v>380</v>
      </c>
      <c r="B58" s="77" t="s">
        <v>434</v>
      </c>
      <c r="C58" s="180" t="s">
        <v>733</v>
      </c>
      <c r="D58" s="225"/>
      <c r="E58" s="230"/>
      <c r="F58" s="217" t="s">
        <v>435</v>
      </c>
      <c r="G58" s="53"/>
      <c r="H58" s="1">
        <f>Értékelés!H58</f>
        <v>1</v>
      </c>
      <c r="I58" s="1"/>
      <c r="J58" s="85"/>
    </row>
    <row r="59" spans="1:11" s="13" customFormat="1" ht="15" x14ac:dyDescent="0.25">
      <c r="A59" s="84"/>
      <c r="B59" s="77"/>
      <c r="C59" s="78"/>
      <c r="D59" s="231"/>
      <c r="E59" s="231"/>
      <c r="F59" s="232"/>
      <c r="G59" s="53"/>
      <c r="H59" s="1"/>
      <c r="I59" s="1"/>
      <c r="J59" s="85"/>
    </row>
    <row r="60" spans="1:11" ht="42.75" x14ac:dyDescent="0.25">
      <c r="A60" s="84" t="s">
        <v>380</v>
      </c>
      <c r="B60" s="77" t="s">
        <v>436</v>
      </c>
      <c r="C60" s="78" t="s">
        <v>437</v>
      </c>
      <c r="D60" s="225"/>
      <c r="E60" s="230"/>
      <c r="F60" s="217"/>
      <c r="G60" s="52"/>
      <c r="H60" s="1">
        <f>Értékelés!H60</f>
        <v>0.5</v>
      </c>
      <c r="I60" s="1"/>
      <c r="J60" s="85"/>
    </row>
    <row r="61" spans="1:11" x14ac:dyDescent="0.25">
      <c r="A61" s="84"/>
      <c r="B61" s="82"/>
      <c r="C61" s="75"/>
      <c r="D61" s="233"/>
      <c r="E61" s="233"/>
      <c r="F61" s="214"/>
      <c r="G61" s="52"/>
      <c r="H61" s="1"/>
      <c r="I61" s="1"/>
      <c r="J61" s="85"/>
    </row>
    <row r="62" spans="1:11" s="2" customFormat="1" ht="15" x14ac:dyDescent="0.2">
      <c r="B62" s="72" t="s">
        <v>438</v>
      </c>
      <c r="C62" s="72"/>
      <c r="D62" s="210"/>
      <c r="E62" s="210"/>
      <c r="F62" s="211"/>
      <c r="G62" s="163">
        <v>5</v>
      </c>
      <c r="H62" s="162"/>
      <c r="I62" s="160"/>
      <c r="J62" s="73"/>
      <c r="K62" s="161"/>
    </row>
    <row r="63" spans="1:11" ht="100.9" customHeight="1" x14ac:dyDescent="0.25">
      <c r="A63" s="84" t="s">
        <v>357</v>
      </c>
      <c r="B63" s="77" t="s">
        <v>439</v>
      </c>
      <c r="C63" s="182" t="s">
        <v>751</v>
      </c>
      <c r="D63" s="234"/>
      <c r="E63" s="230"/>
      <c r="F63" s="217" t="s">
        <v>440</v>
      </c>
      <c r="G63" s="52"/>
      <c r="H63" s="1">
        <f>Értékelés!H63</f>
        <v>2</v>
      </c>
      <c r="I63" s="1"/>
      <c r="J63" s="85" t="s">
        <v>441</v>
      </c>
    </row>
    <row r="64" spans="1:11" x14ac:dyDescent="0.25">
      <c r="A64" s="84"/>
      <c r="B64" s="77"/>
      <c r="C64" s="78"/>
      <c r="D64" s="216"/>
      <c r="E64" s="216"/>
      <c r="F64" s="217"/>
      <c r="G64" s="52"/>
      <c r="H64" s="1"/>
      <c r="I64" s="1"/>
      <c r="J64" s="85"/>
    </row>
    <row r="65" spans="1:11" ht="73.900000000000006" customHeight="1" x14ac:dyDescent="0.25">
      <c r="A65" s="84" t="s">
        <v>357</v>
      </c>
      <c r="B65" s="77" t="s">
        <v>442</v>
      </c>
      <c r="C65" s="78" t="s">
        <v>443</v>
      </c>
      <c r="D65" s="228" t="s">
        <v>444</v>
      </c>
      <c r="E65" s="216"/>
      <c r="F65" s="217"/>
      <c r="G65" s="52"/>
      <c r="H65" s="275">
        <f>Értékelés!H65</f>
        <v>2</v>
      </c>
      <c r="I65" s="275"/>
      <c r="J65" s="85" t="s">
        <v>445</v>
      </c>
    </row>
    <row r="66" spans="1:11" x14ac:dyDescent="0.25">
      <c r="A66" s="84"/>
      <c r="B66" s="77"/>
      <c r="C66" s="78"/>
      <c r="D66" s="216"/>
      <c r="E66" s="216"/>
      <c r="F66" s="217"/>
      <c r="G66" s="52"/>
      <c r="H66" s="275"/>
      <c r="I66" s="275"/>
      <c r="J66" s="85"/>
    </row>
    <row r="67" spans="1:11" ht="72" customHeight="1" x14ac:dyDescent="0.25">
      <c r="A67" s="84" t="s">
        <v>380</v>
      </c>
      <c r="B67" s="77" t="s">
        <v>446</v>
      </c>
      <c r="C67" s="78" t="s">
        <v>447</v>
      </c>
      <c r="D67" s="216"/>
      <c r="E67" s="230"/>
      <c r="F67" s="217"/>
      <c r="G67" s="52"/>
      <c r="H67" s="275"/>
      <c r="I67" s="275"/>
      <c r="J67" s="85"/>
    </row>
    <row r="68" spans="1:11" x14ac:dyDescent="0.25">
      <c r="A68" s="84"/>
      <c r="B68" s="77"/>
      <c r="C68" s="78"/>
      <c r="D68" s="216"/>
      <c r="E68" s="216"/>
      <c r="F68" s="217"/>
      <c r="G68" s="52"/>
      <c r="H68" s="1"/>
      <c r="I68" s="1"/>
      <c r="J68" s="85"/>
    </row>
    <row r="69" spans="1:11" ht="57" x14ac:dyDescent="0.25">
      <c r="A69" s="84" t="s">
        <v>357</v>
      </c>
      <c r="B69" s="77" t="s">
        <v>448</v>
      </c>
      <c r="C69" s="180" t="s">
        <v>734</v>
      </c>
      <c r="D69" s="225"/>
      <c r="E69" s="230"/>
      <c r="F69" s="217" t="s">
        <v>423</v>
      </c>
      <c r="G69" s="52"/>
      <c r="H69" s="1">
        <f>Értékelés!H69</f>
        <v>1</v>
      </c>
      <c r="I69" s="1"/>
      <c r="J69" s="85" t="s">
        <v>449</v>
      </c>
    </row>
    <row r="70" spans="1:11" x14ac:dyDescent="0.25">
      <c r="A70" s="84"/>
      <c r="B70" s="77"/>
      <c r="C70" s="78"/>
      <c r="D70" s="216"/>
      <c r="E70" s="216"/>
      <c r="F70" s="217"/>
      <c r="G70" s="52"/>
      <c r="H70" s="1"/>
      <c r="I70" s="1"/>
      <c r="J70" s="85"/>
    </row>
    <row r="71" spans="1:11" s="2" customFormat="1" ht="15" x14ac:dyDescent="0.2">
      <c r="B71" s="72" t="s">
        <v>450</v>
      </c>
      <c r="C71" s="72"/>
      <c r="D71" s="210"/>
      <c r="E71" s="210"/>
      <c r="F71" s="211"/>
      <c r="G71" s="163">
        <v>10</v>
      </c>
      <c r="H71" s="162"/>
      <c r="I71" s="160"/>
      <c r="J71" s="73"/>
      <c r="K71" s="161"/>
    </row>
    <row r="72" spans="1:11" ht="71.25" x14ac:dyDescent="0.25">
      <c r="A72" s="84" t="s">
        <v>357</v>
      </c>
      <c r="B72" s="77" t="s">
        <v>451</v>
      </c>
      <c r="C72" s="182" t="s">
        <v>735</v>
      </c>
      <c r="D72" s="225"/>
      <c r="E72" s="230"/>
      <c r="F72" s="217" t="s">
        <v>452</v>
      </c>
      <c r="G72" s="52"/>
      <c r="H72" s="275">
        <f>Értékelés!H72</f>
        <v>6</v>
      </c>
      <c r="I72" s="275"/>
      <c r="J72" s="85" t="s">
        <v>453</v>
      </c>
    </row>
    <row r="73" spans="1:11" x14ac:dyDescent="0.25">
      <c r="A73" s="84"/>
      <c r="B73" s="77"/>
      <c r="C73" s="78"/>
      <c r="D73" s="220"/>
      <c r="E73" s="220"/>
      <c r="F73" s="217"/>
      <c r="G73" s="52"/>
      <c r="H73" s="275"/>
      <c r="I73" s="275"/>
      <c r="J73" s="85"/>
    </row>
    <row r="74" spans="1:11" ht="61.15" customHeight="1" x14ac:dyDescent="0.2">
      <c r="A74" s="84" t="s">
        <v>357</v>
      </c>
      <c r="B74" s="77" t="s">
        <v>454</v>
      </c>
      <c r="C74" s="78" t="s">
        <v>455</v>
      </c>
      <c r="D74" s="228" t="s">
        <v>456</v>
      </c>
      <c r="E74" s="220"/>
      <c r="F74" s="217"/>
      <c r="G74" s="52"/>
      <c r="H74" s="275"/>
      <c r="I74" s="275"/>
      <c r="J74" s="2" t="s">
        <v>457</v>
      </c>
    </row>
    <row r="75" spans="1:11" x14ac:dyDescent="0.2">
      <c r="A75" s="84"/>
      <c r="B75" s="77"/>
      <c r="C75" s="78"/>
      <c r="D75" s="220"/>
      <c r="E75" s="220"/>
      <c r="F75" s="217"/>
      <c r="G75" s="52"/>
      <c r="H75" s="275"/>
      <c r="I75" s="275"/>
      <c r="J75" s="2"/>
    </row>
    <row r="76" spans="1:11" ht="83.45" customHeight="1" x14ac:dyDescent="0.25">
      <c r="A76" s="84" t="s">
        <v>357</v>
      </c>
      <c r="B76" s="77" t="s">
        <v>458</v>
      </c>
      <c r="C76" s="78" t="s">
        <v>459</v>
      </c>
      <c r="D76" s="228" t="s">
        <v>460</v>
      </c>
      <c r="E76" s="220"/>
      <c r="F76" s="217"/>
      <c r="G76" s="52"/>
      <c r="H76" s="275"/>
      <c r="I76" s="275"/>
      <c r="J76" s="85" t="s">
        <v>461</v>
      </c>
    </row>
    <row r="77" spans="1:11" x14ac:dyDescent="0.25">
      <c r="A77" s="84"/>
      <c r="B77" s="77"/>
      <c r="C77" s="78"/>
      <c r="D77" s="220"/>
      <c r="E77" s="220"/>
      <c r="F77" s="217"/>
      <c r="G77" s="52"/>
      <c r="H77" s="275"/>
      <c r="I77" s="275"/>
      <c r="J77" s="85"/>
    </row>
    <row r="78" spans="1:11" ht="72" customHeight="1" x14ac:dyDescent="0.25">
      <c r="A78" s="84" t="s">
        <v>357</v>
      </c>
      <c r="B78" s="77" t="s">
        <v>462</v>
      </c>
      <c r="C78" s="78" t="s">
        <v>463</v>
      </c>
      <c r="D78" s="220"/>
      <c r="E78" s="230"/>
      <c r="F78" s="217"/>
      <c r="G78" s="52"/>
      <c r="H78" s="275"/>
      <c r="I78" s="275"/>
      <c r="J78" s="85"/>
    </row>
    <row r="79" spans="1:11" x14ac:dyDescent="0.25">
      <c r="A79" s="84"/>
      <c r="B79" s="77"/>
      <c r="C79" s="78"/>
      <c r="D79" s="220"/>
      <c r="E79" s="220"/>
      <c r="F79" s="217"/>
      <c r="G79" s="52"/>
      <c r="H79" s="1"/>
      <c r="I79" s="1"/>
      <c r="J79" s="85"/>
    </row>
    <row r="80" spans="1:11" ht="126" customHeight="1" x14ac:dyDescent="0.25">
      <c r="A80" s="84" t="s">
        <v>380</v>
      </c>
      <c r="B80" s="77" t="s">
        <v>464</v>
      </c>
      <c r="C80" s="180" t="s">
        <v>736</v>
      </c>
      <c r="D80" s="225"/>
      <c r="E80" s="220"/>
      <c r="F80" s="217" t="s">
        <v>465</v>
      </c>
      <c r="G80" s="52"/>
      <c r="H80" s="275">
        <f>Értékelés!H80</f>
        <v>2</v>
      </c>
      <c r="I80" s="1"/>
      <c r="J80" s="85" t="s">
        <v>466</v>
      </c>
    </row>
    <row r="81" spans="1:11" ht="66.599999999999994" customHeight="1" x14ac:dyDescent="0.25">
      <c r="A81" s="84"/>
      <c r="B81" s="77" t="s">
        <v>467</v>
      </c>
      <c r="C81" s="180" t="s">
        <v>737</v>
      </c>
      <c r="D81" s="225"/>
      <c r="E81" s="220"/>
      <c r="F81" s="217" t="s">
        <v>468</v>
      </c>
      <c r="G81" s="52"/>
      <c r="H81" s="275"/>
      <c r="I81" s="1"/>
      <c r="J81" s="85"/>
    </row>
    <row r="82" spans="1:11" x14ac:dyDescent="0.25">
      <c r="A82" s="84"/>
      <c r="B82" s="77"/>
      <c r="C82" s="78"/>
      <c r="D82" s="220"/>
      <c r="E82" s="220"/>
      <c r="F82" s="217"/>
      <c r="G82" s="52"/>
      <c r="H82" s="1"/>
      <c r="I82" s="1"/>
      <c r="J82" s="85"/>
    </row>
    <row r="83" spans="1:11" ht="75" customHeight="1" x14ac:dyDescent="0.25">
      <c r="A83" s="84" t="s">
        <v>380</v>
      </c>
      <c r="B83" s="77" t="s">
        <v>469</v>
      </c>
      <c r="C83" s="78" t="s">
        <v>470</v>
      </c>
      <c r="D83" s="225"/>
      <c r="E83" s="230"/>
      <c r="F83" s="217"/>
      <c r="G83" s="52"/>
      <c r="H83" s="1">
        <f>Értékelés!H83</f>
        <v>2</v>
      </c>
      <c r="I83" s="1"/>
      <c r="J83" s="85" t="s">
        <v>471</v>
      </c>
    </row>
    <row r="84" spans="1:11" x14ac:dyDescent="0.25">
      <c r="A84" s="84"/>
      <c r="B84" s="77"/>
      <c r="C84" s="78"/>
      <c r="D84" s="220"/>
      <c r="E84" s="220"/>
      <c r="F84" s="217"/>
      <c r="G84" s="52"/>
      <c r="H84" s="1"/>
      <c r="I84" s="1"/>
      <c r="J84" s="85"/>
    </row>
    <row r="85" spans="1:11" s="2" customFormat="1" ht="15" x14ac:dyDescent="0.2">
      <c r="B85" s="72" t="s">
        <v>472</v>
      </c>
      <c r="C85" s="72"/>
      <c r="D85" s="210"/>
      <c r="E85" s="210"/>
      <c r="F85" s="211"/>
      <c r="G85" s="163">
        <v>10</v>
      </c>
      <c r="H85" s="162"/>
      <c r="I85" s="160"/>
      <c r="J85" s="73"/>
      <c r="K85" s="161"/>
    </row>
    <row r="86" spans="1:11" ht="118.15" customHeight="1" x14ac:dyDescent="0.25">
      <c r="A86" s="84" t="s">
        <v>380</v>
      </c>
      <c r="B86" s="77" t="s">
        <v>473</v>
      </c>
      <c r="C86" s="180" t="s">
        <v>738</v>
      </c>
      <c r="D86" s="229" t="s">
        <v>756</v>
      </c>
      <c r="E86" s="220"/>
      <c r="F86" s="217" t="s">
        <v>474</v>
      </c>
      <c r="G86" s="52"/>
      <c r="H86" s="275">
        <f>Értékelés!H86</f>
        <v>7</v>
      </c>
      <c r="I86" s="275"/>
      <c r="J86" s="85" t="s">
        <v>475</v>
      </c>
    </row>
    <row r="87" spans="1:11" x14ac:dyDescent="0.25">
      <c r="A87" s="84"/>
      <c r="B87" s="77"/>
      <c r="C87" s="78"/>
      <c r="D87" s="220"/>
      <c r="E87" s="220"/>
      <c r="F87" s="217"/>
      <c r="G87" s="52"/>
      <c r="H87" s="275"/>
      <c r="I87" s="275"/>
      <c r="J87" s="85"/>
    </row>
    <row r="88" spans="1:11" ht="71.25" x14ac:dyDescent="0.25">
      <c r="A88" s="84" t="s">
        <v>357</v>
      </c>
      <c r="B88" s="77" t="s">
        <v>476</v>
      </c>
      <c r="C88" s="180" t="s">
        <v>739</v>
      </c>
      <c r="D88" s="228" t="s">
        <v>477</v>
      </c>
      <c r="E88" s="220"/>
      <c r="F88" s="217" t="s">
        <v>478</v>
      </c>
      <c r="G88" s="52"/>
      <c r="H88" s="275"/>
      <c r="I88" s="275"/>
      <c r="J88" s="85" t="s">
        <v>479</v>
      </c>
    </row>
    <row r="89" spans="1:11" x14ac:dyDescent="0.25">
      <c r="A89" s="84"/>
      <c r="B89" s="77"/>
      <c r="C89" s="78"/>
      <c r="D89" s="220"/>
      <c r="E89" s="220"/>
      <c r="F89" s="217"/>
      <c r="G89" s="52"/>
      <c r="H89" s="275"/>
      <c r="I89" s="275"/>
      <c r="J89" s="85"/>
    </row>
    <row r="90" spans="1:11" ht="44.45" customHeight="1" x14ac:dyDescent="0.25">
      <c r="A90" s="84" t="s">
        <v>357</v>
      </c>
      <c r="B90" s="77" t="s">
        <v>480</v>
      </c>
      <c r="C90" s="78" t="s">
        <v>481</v>
      </c>
      <c r="D90" s="220"/>
      <c r="E90" s="230"/>
      <c r="F90" s="217"/>
      <c r="G90" s="52"/>
      <c r="H90" s="275"/>
      <c r="I90" s="275"/>
      <c r="J90" s="85"/>
    </row>
    <row r="91" spans="1:11" x14ac:dyDescent="0.25">
      <c r="A91" s="84"/>
      <c r="B91" s="77"/>
      <c r="C91" s="78"/>
      <c r="D91" s="220"/>
      <c r="E91" s="220"/>
      <c r="F91" s="217"/>
      <c r="G91" s="52"/>
      <c r="H91" s="1"/>
      <c r="I91" s="1"/>
      <c r="J91" s="85"/>
    </row>
    <row r="92" spans="1:11" ht="57" x14ac:dyDescent="0.25">
      <c r="A92" s="84" t="s">
        <v>380</v>
      </c>
      <c r="B92" s="77" t="s">
        <v>482</v>
      </c>
      <c r="C92" s="180" t="s">
        <v>740</v>
      </c>
      <c r="D92" s="225"/>
      <c r="E92" s="220"/>
      <c r="F92" s="217" t="s">
        <v>483</v>
      </c>
      <c r="G92" s="52"/>
      <c r="H92" s="275">
        <f>Értékelés!H92</f>
        <v>3</v>
      </c>
      <c r="I92" s="275"/>
      <c r="J92" s="85"/>
    </row>
    <row r="93" spans="1:11" x14ac:dyDescent="0.25">
      <c r="A93" s="84"/>
      <c r="B93" s="77"/>
      <c r="C93" s="78"/>
      <c r="D93" s="220"/>
      <c r="E93" s="220"/>
      <c r="F93" s="217"/>
      <c r="G93" s="52"/>
      <c r="H93" s="275"/>
      <c r="I93" s="275"/>
      <c r="J93" s="85"/>
    </row>
    <row r="94" spans="1:11" ht="57" x14ac:dyDescent="0.25">
      <c r="A94" s="84" t="s">
        <v>380</v>
      </c>
      <c r="B94" s="77" t="s">
        <v>484</v>
      </c>
      <c r="C94" s="181" t="s">
        <v>741</v>
      </c>
      <c r="D94" s="235"/>
      <c r="E94" s="208"/>
      <c r="F94" s="209" t="s">
        <v>485</v>
      </c>
      <c r="G94" s="52"/>
      <c r="H94" s="275"/>
      <c r="I94" s="275"/>
      <c r="J94" s="85" t="s">
        <v>486</v>
      </c>
    </row>
    <row r="95" spans="1:11" x14ac:dyDescent="0.25">
      <c r="A95" s="84"/>
      <c r="B95" s="77"/>
      <c r="C95" s="78"/>
      <c r="D95" s="220"/>
      <c r="E95" s="220"/>
      <c r="F95" s="217"/>
      <c r="G95" s="52"/>
      <c r="H95" s="1"/>
      <c r="I95" s="1"/>
      <c r="J95" s="85"/>
    </row>
    <row r="96" spans="1:11" s="2" customFormat="1" ht="15" x14ac:dyDescent="0.2">
      <c r="B96" s="72" t="s">
        <v>487</v>
      </c>
      <c r="C96" s="72"/>
      <c r="D96" s="210"/>
      <c r="E96" s="210"/>
      <c r="F96" s="211"/>
      <c r="G96" s="163">
        <v>10</v>
      </c>
      <c r="H96" s="162"/>
      <c r="I96" s="160"/>
      <c r="J96" s="73"/>
      <c r="K96" s="161"/>
    </row>
    <row r="97" spans="1:11" ht="57" x14ac:dyDescent="0.2">
      <c r="A97" s="84" t="s">
        <v>380</v>
      </c>
      <c r="B97" s="74" t="s">
        <v>488</v>
      </c>
      <c r="C97" s="182" t="s">
        <v>749</v>
      </c>
      <c r="D97" s="236" t="s">
        <v>489</v>
      </c>
      <c r="E97" s="226"/>
      <c r="F97" s="214" t="s">
        <v>490</v>
      </c>
      <c r="G97" s="52"/>
      <c r="H97" s="1">
        <f>Értékelés!H97</f>
        <v>2</v>
      </c>
      <c r="I97" s="1"/>
      <c r="J97" s="2"/>
    </row>
    <row r="98" spans="1:11" ht="15" x14ac:dyDescent="0.2">
      <c r="A98" s="84"/>
      <c r="B98" s="74"/>
      <c r="C98" s="75"/>
      <c r="D98" s="236"/>
      <c r="E98" s="226"/>
      <c r="F98" s="214"/>
      <c r="G98" s="52"/>
      <c r="H98" s="1"/>
      <c r="I98" s="1"/>
      <c r="J98" s="2"/>
    </row>
    <row r="99" spans="1:11" ht="192" customHeight="1" x14ac:dyDescent="0.25">
      <c r="A99" s="84" t="s">
        <v>357</v>
      </c>
      <c r="B99" s="74" t="s">
        <v>491</v>
      </c>
      <c r="C99" s="180" t="s">
        <v>757</v>
      </c>
      <c r="D99" s="225"/>
      <c r="E99" s="208"/>
      <c r="F99" s="214"/>
      <c r="G99" s="52"/>
      <c r="H99" s="275">
        <f>Értékelés!H99</f>
        <v>5</v>
      </c>
      <c r="I99" s="275"/>
      <c r="J99" s="85" t="s">
        <v>492</v>
      </c>
    </row>
    <row r="100" spans="1:11" ht="15" x14ac:dyDescent="0.25">
      <c r="A100" s="84"/>
      <c r="B100" s="74"/>
      <c r="C100" s="75"/>
      <c r="D100" s="236"/>
      <c r="E100" s="226"/>
      <c r="F100" s="214"/>
      <c r="G100" s="52"/>
      <c r="H100" s="275"/>
      <c r="I100" s="275"/>
      <c r="J100" s="85"/>
    </row>
    <row r="101" spans="1:11" ht="37.9" customHeight="1" x14ac:dyDescent="0.2">
      <c r="A101" s="84" t="s">
        <v>357</v>
      </c>
      <c r="B101" s="74" t="s">
        <v>493</v>
      </c>
      <c r="C101" s="75" t="s">
        <v>494</v>
      </c>
      <c r="D101" s="216"/>
      <c r="E101" s="208"/>
      <c r="F101" s="214"/>
      <c r="G101" s="52"/>
      <c r="H101" s="275"/>
      <c r="I101" s="275"/>
      <c r="J101" s="2"/>
    </row>
    <row r="102" spans="1:11" ht="15" x14ac:dyDescent="0.2">
      <c r="A102" s="84"/>
      <c r="B102" s="74"/>
      <c r="C102" s="75"/>
      <c r="D102" s="236"/>
      <c r="E102" s="226"/>
      <c r="F102" s="214"/>
      <c r="G102" s="52"/>
      <c r="H102" s="1"/>
      <c r="I102" s="1"/>
      <c r="J102" s="2"/>
    </row>
    <row r="103" spans="1:11" ht="85.5" x14ac:dyDescent="0.25">
      <c r="A103" s="84" t="s">
        <v>380</v>
      </c>
      <c r="B103" s="74" t="s">
        <v>495</v>
      </c>
      <c r="C103" s="180" t="s">
        <v>742</v>
      </c>
      <c r="D103" s="225"/>
      <c r="E103" s="230"/>
      <c r="F103" s="214" t="s">
        <v>496</v>
      </c>
      <c r="G103" s="52"/>
      <c r="H103" s="1">
        <f>Értékelés!H103</f>
        <v>1</v>
      </c>
      <c r="I103" s="1"/>
      <c r="J103" s="85" t="s">
        <v>497</v>
      </c>
    </row>
    <row r="104" spans="1:11" ht="15" x14ac:dyDescent="0.25">
      <c r="A104" s="84"/>
      <c r="B104" s="74"/>
      <c r="C104" s="75"/>
      <c r="D104" s="236"/>
      <c r="E104" s="226"/>
      <c r="F104" s="214"/>
      <c r="G104" s="52"/>
      <c r="H104" s="1"/>
      <c r="I104" s="1"/>
      <c r="J104" s="85"/>
    </row>
    <row r="105" spans="1:11" ht="42.75" x14ac:dyDescent="0.25">
      <c r="A105" s="84" t="s">
        <v>380</v>
      </c>
      <c r="B105" s="74" t="s">
        <v>498</v>
      </c>
      <c r="C105" s="78" t="s">
        <v>499</v>
      </c>
      <c r="D105" s="225"/>
      <c r="E105" s="230"/>
      <c r="F105" s="214"/>
      <c r="G105" s="52"/>
      <c r="H105" s="275">
        <f>Értékelés!H105</f>
        <v>2</v>
      </c>
      <c r="I105" s="275"/>
      <c r="J105" s="85" t="s">
        <v>500</v>
      </c>
    </row>
    <row r="106" spans="1:11" x14ac:dyDescent="0.25">
      <c r="A106" s="84"/>
      <c r="B106" s="74"/>
      <c r="C106" s="78"/>
      <c r="D106" s="220"/>
      <c r="E106" s="220"/>
      <c r="F106" s="214"/>
      <c r="G106" s="52"/>
      <c r="H106" s="275"/>
      <c r="I106" s="275"/>
      <c r="J106" s="85"/>
    </row>
    <row r="107" spans="1:11" ht="87" customHeight="1" x14ac:dyDescent="0.2">
      <c r="A107" s="84" t="s">
        <v>380</v>
      </c>
      <c r="B107" s="74" t="s">
        <v>501</v>
      </c>
      <c r="C107" s="78" t="s">
        <v>502</v>
      </c>
      <c r="D107" s="225"/>
      <c r="E107" s="230"/>
      <c r="F107" s="214"/>
      <c r="G107" s="52"/>
      <c r="H107" s="275"/>
      <c r="I107" s="275"/>
      <c r="J107" s="2"/>
    </row>
    <row r="108" spans="1:11" ht="15" x14ac:dyDescent="0.2">
      <c r="A108" s="84"/>
      <c r="B108" s="74"/>
      <c r="C108" s="75"/>
      <c r="D108" s="236"/>
      <c r="E108" s="226"/>
      <c r="F108" s="214"/>
      <c r="G108" s="52"/>
      <c r="H108" s="275"/>
      <c r="I108" s="275"/>
      <c r="J108" s="2"/>
    </row>
    <row r="109" spans="1:11" ht="42.75" x14ac:dyDescent="0.2">
      <c r="A109" s="84" t="s">
        <v>380</v>
      </c>
      <c r="B109" s="74" t="s">
        <v>503</v>
      </c>
      <c r="C109" s="75" t="s">
        <v>504</v>
      </c>
      <c r="D109" s="225"/>
      <c r="E109" s="230"/>
      <c r="F109" s="214"/>
      <c r="G109" s="52"/>
      <c r="H109" s="275"/>
      <c r="I109" s="275"/>
      <c r="J109" s="2"/>
    </row>
    <row r="110" spans="1:11" ht="15" x14ac:dyDescent="0.2">
      <c r="A110" s="84"/>
      <c r="B110" s="74"/>
      <c r="C110" s="75"/>
      <c r="D110" s="236"/>
      <c r="E110" s="226"/>
      <c r="F110" s="214"/>
      <c r="G110" s="52"/>
      <c r="H110" s="1"/>
      <c r="I110" s="1"/>
      <c r="J110" s="2"/>
    </row>
    <row r="111" spans="1:11" s="2" customFormat="1" ht="14.85" customHeight="1" x14ac:dyDescent="0.2">
      <c r="B111" s="72" t="s">
        <v>505</v>
      </c>
      <c r="C111" s="81"/>
      <c r="D111" s="223"/>
      <c r="E111" s="223"/>
      <c r="F111" s="224"/>
      <c r="G111" s="163">
        <v>10</v>
      </c>
      <c r="H111" s="162"/>
      <c r="I111" s="160"/>
      <c r="J111" s="73"/>
      <c r="K111" s="161"/>
    </row>
    <row r="112" spans="1:11" ht="65.45" customHeight="1" x14ac:dyDescent="0.2">
      <c r="A112" s="84" t="s">
        <v>380</v>
      </c>
      <c r="B112" s="80" t="s">
        <v>506</v>
      </c>
      <c r="C112" s="182" t="s">
        <v>743</v>
      </c>
      <c r="D112" s="225"/>
      <c r="E112" s="213"/>
      <c r="F112" s="214" t="s">
        <v>507</v>
      </c>
      <c r="G112" s="52"/>
      <c r="H112" s="275">
        <f>Értékelés!H112</f>
        <v>3</v>
      </c>
      <c r="I112" s="275"/>
      <c r="J112" s="87" t="s">
        <v>508</v>
      </c>
    </row>
    <row r="113" spans="1:10" x14ac:dyDescent="0.2">
      <c r="A113" s="84"/>
      <c r="B113" s="80"/>
      <c r="C113" s="78"/>
      <c r="D113" s="220"/>
      <c r="E113" s="220"/>
      <c r="F113" s="217"/>
      <c r="G113" s="52"/>
      <c r="H113" s="275"/>
      <c r="I113" s="275"/>
      <c r="J113" s="87"/>
    </row>
    <row r="114" spans="1:10" ht="42.75" x14ac:dyDescent="0.2">
      <c r="A114" s="84" t="s">
        <v>380</v>
      </c>
      <c r="B114" s="80" t="s">
        <v>509</v>
      </c>
      <c r="C114" s="78" t="s">
        <v>510</v>
      </c>
      <c r="D114" s="225"/>
      <c r="E114" s="220"/>
      <c r="F114" s="217"/>
      <c r="G114" s="52"/>
      <c r="H114" s="275"/>
      <c r="I114" s="275"/>
      <c r="J114" s="87"/>
    </row>
    <row r="115" spans="1:10" x14ac:dyDescent="0.2">
      <c r="A115" s="84"/>
      <c r="B115" s="80"/>
      <c r="C115" s="78"/>
      <c r="D115" s="220"/>
      <c r="E115" s="220"/>
      <c r="F115" s="217"/>
      <c r="G115" s="52"/>
      <c r="H115" s="275"/>
      <c r="I115" s="275"/>
      <c r="J115" s="87"/>
    </row>
    <row r="116" spans="1:10" ht="42.75" x14ac:dyDescent="0.2">
      <c r="A116" s="84" t="s">
        <v>380</v>
      </c>
      <c r="B116" s="80" t="s">
        <v>511</v>
      </c>
      <c r="C116" s="78" t="s">
        <v>512</v>
      </c>
      <c r="D116" s="220"/>
      <c r="E116" s="230"/>
      <c r="F116" s="217"/>
      <c r="G116" s="52"/>
      <c r="H116" s="275"/>
      <c r="I116" s="275"/>
      <c r="J116" s="87"/>
    </row>
    <row r="117" spans="1:10" x14ac:dyDescent="0.2">
      <c r="A117" s="84"/>
      <c r="B117" s="80"/>
      <c r="C117" s="78"/>
      <c r="D117" s="220"/>
      <c r="E117" s="216"/>
      <c r="F117" s="217"/>
      <c r="G117" s="52"/>
      <c r="H117" s="275"/>
      <c r="I117" s="275"/>
      <c r="J117" s="87"/>
    </row>
    <row r="118" spans="1:10" ht="42.75" x14ac:dyDescent="0.2">
      <c r="A118" s="84" t="s">
        <v>380</v>
      </c>
      <c r="B118" s="80" t="s">
        <v>513</v>
      </c>
      <c r="C118" s="78" t="s">
        <v>514</v>
      </c>
      <c r="D118" s="220"/>
      <c r="E118" s="230"/>
      <c r="F118" s="217"/>
      <c r="G118" s="52"/>
      <c r="H118" s="275"/>
      <c r="I118" s="275"/>
      <c r="J118" s="87"/>
    </row>
    <row r="119" spans="1:10" x14ac:dyDescent="0.2">
      <c r="A119" s="84"/>
      <c r="B119" s="80"/>
      <c r="C119" s="78"/>
      <c r="D119" s="220"/>
      <c r="E119" s="216"/>
      <c r="F119" s="217"/>
      <c r="G119" s="52"/>
      <c r="H119" s="1"/>
      <c r="I119" s="1"/>
      <c r="J119" s="87"/>
    </row>
    <row r="120" spans="1:10" ht="83.45" customHeight="1" x14ac:dyDescent="0.2">
      <c r="A120" s="84" t="s">
        <v>380</v>
      </c>
      <c r="B120" s="80" t="s">
        <v>515</v>
      </c>
      <c r="C120" s="180" t="s">
        <v>744</v>
      </c>
      <c r="D120" s="225"/>
      <c r="E120" s="230"/>
      <c r="F120" s="217" t="s">
        <v>516</v>
      </c>
      <c r="G120" s="52"/>
      <c r="H120" s="275">
        <f>Értékelés!H120</f>
        <v>1</v>
      </c>
      <c r="I120" s="275"/>
      <c r="J120" s="87" t="s">
        <v>517</v>
      </c>
    </row>
    <row r="121" spans="1:10" x14ac:dyDescent="0.2">
      <c r="A121" s="84"/>
      <c r="B121" s="80"/>
      <c r="C121" s="78"/>
      <c r="D121" s="220"/>
      <c r="E121" s="220"/>
      <c r="F121" s="217"/>
      <c r="G121" s="52"/>
      <c r="H121" s="275"/>
      <c r="I121" s="275"/>
      <c r="J121" s="87"/>
    </row>
    <row r="122" spans="1:10" ht="57" x14ac:dyDescent="0.2">
      <c r="A122" s="84" t="s">
        <v>380</v>
      </c>
      <c r="B122" s="80" t="s">
        <v>518</v>
      </c>
      <c r="C122" s="78" t="s">
        <v>519</v>
      </c>
      <c r="D122" s="220"/>
      <c r="E122" s="230"/>
      <c r="F122" s="217"/>
      <c r="G122" s="52"/>
      <c r="H122" s="275"/>
      <c r="I122" s="275"/>
      <c r="J122" s="87"/>
    </row>
    <row r="123" spans="1:10" x14ac:dyDescent="0.2">
      <c r="A123" s="84"/>
      <c r="B123" s="80"/>
      <c r="C123" s="78"/>
      <c r="D123" s="220"/>
      <c r="E123" s="216"/>
      <c r="F123" s="217"/>
      <c r="G123" s="52"/>
      <c r="H123" s="1"/>
      <c r="I123" s="1"/>
      <c r="J123" s="87"/>
    </row>
    <row r="124" spans="1:10" ht="71.25" x14ac:dyDescent="0.25">
      <c r="A124" s="84" t="s">
        <v>357</v>
      </c>
      <c r="B124" s="80" t="s">
        <v>520</v>
      </c>
      <c r="C124" s="180" t="s">
        <v>745</v>
      </c>
      <c r="D124" s="225"/>
      <c r="E124" s="230"/>
      <c r="F124" s="217" t="s">
        <v>521</v>
      </c>
      <c r="G124" s="52"/>
      <c r="H124" s="1">
        <f>Értékelés!H124</f>
        <v>1</v>
      </c>
      <c r="I124" s="1"/>
      <c r="J124" s="85" t="s">
        <v>522</v>
      </c>
    </row>
    <row r="125" spans="1:10" x14ac:dyDescent="0.25">
      <c r="A125" s="84"/>
      <c r="B125" s="80"/>
      <c r="C125" s="78"/>
      <c r="D125" s="220"/>
      <c r="E125" s="220"/>
      <c r="F125" s="217"/>
      <c r="G125" s="52"/>
      <c r="H125" s="1"/>
      <c r="I125" s="1"/>
      <c r="J125" s="85"/>
    </row>
    <row r="126" spans="1:10" ht="99.75" x14ac:dyDescent="0.25">
      <c r="A126" s="84" t="s">
        <v>357</v>
      </c>
      <c r="B126" s="80" t="s">
        <v>523</v>
      </c>
      <c r="C126" s="180" t="s">
        <v>746</v>
      </c>
      <c r="D126" s="225"/>
      <c r="E126" s="230"/>
      <c r="F126" s="217" t="s">
        <v>524</v>
      </c>
      <c r="G126" s="52"/>
      <c r="H126" s="1">
        <f>Értékelés!H126</f>
        <v>4</v>
      </c>
      <c r="I126" s="1"/>
      <c r="J126" s="85" t="s">
        <v>525</v>
      </c>
    </row>
    <row r="127" spans="1:10" x14ac:dyDescent="0.25">
      <c r="A127" s="84"/>
      <c r="B127" s="80"/>
      <c r="C127" s="78"/>
      <c r="D127" s="220"/>
      <c r="E127" s="220"/>
      <c r="F127" s="217"/>
      <c r="G127" s="52"/>
      <c r="H127" s="1"/>
      <c r="I127" s="1"/>
      <c r="J127" s="85"/>
    </row>
    <row r="128" spans="1:10" ht="54" customHeight="1" x14ac:dyDescent="0.25">
      <c r="A128" s="84" t="s">
        <v>357</v>
      </c>
      <c r="B128" s="80" t="s">
        <v>526</v>
      </c>
      <c r="C128" s="78" t="s">
        <v>527</v>
      </c>
      <c r="D128" s="225"/>
      <c r="E128" s="230"/>
      <c r="F128" s="217"/>
      <c r="G128" s="52"/>
      <c r="H128" s="1">
        <f>Értékelés!H128</f>
        <v>1</v>
      </c>
      <c r="I128" s="1"/>
      <c r="J128" s="85" t="s">
        <v>517</v>
      </c>
    </row>
    <row r="129" spans="1:12" x14ac:dyDescent="0.25">
      <c r="A129" s="84"/>
      <c r="B129" s="80"/>
      <c r="C129" s="78"/>
      <c r="D129" s="220"/>
      <c r="E129" s="220"/>
      <c r="F129" s="217"/>
      <c r="G129" s="52"/>
      <c r="H129" s="1"/>
      <c r="I129" s="1"/>
      <c r="J129" s="85"/>
    </row>
    <row r="130" spans="1:12" s="2" customFormat="1" ht="14.85" customHeight="1" x14ac:dyDescent="0.2">
      <c r="B130" s="72" t="s">
        <v>528</v>
      </c>
      <c r="C130" s="72"/>
      <c r="D130" s="223"/>
      <c r="E130" s="223"/>
      <c r="F130" s="224"/>
      <c r="G130" s="163">
        <v>5</v>
      </c>
      <c r="H130" s="162"/>
      <c r="I130" s="160"/>
      <c r="J130" s="73"/>
      <c r="K130" s="161"/>
    </row>
    <row r="131" spans="1:12" ht="77.45" customHeight="1" x14ac:dyDescent="0.25">
      <c r="A131" s="84" t="s">
        <v>380</v>
      </c>
      <c r="B131" s="80" t="s">
        <v>529</v>
      </c>
      <c r="C131" s="78" t="s">
        <v>530</v>
      </c>
      <c r="D131" s="234"/>
      <c r="E131" s="230"/>
      <c r="F131" s="217" t="s">
        <v>531</v>
      </c>
      <c r="G131" s="52"/>
      <c r="H131" s="1">
        <f>Értékelés!H131</f>
        <v>1</v>
      </c>
      <c r="I131" s="1"/>
      <c r="J131" s="85" t="s">
        <v>532</v>
      </c>
      <c r="K131" s="19"/>
      <c r="L131" s="19"/>
    </row>
    <row r="132" spans="1:12" x14ac:dyDescent="0.25">
      <c r="A132" s="84"/>
      <c r="B132" s="80"/>
      <c r="C132" s="78"/>
      <c r="D132" s="220"/>
      <c r="E132" s="220"/>
      <c r="F132" s="217"/>
      <c r="G132" s="52"/>
      <c r="H132" s="1"/>
      <c r="I132" s="1"/>
      <c r="J132" s="85"/>
      <c r="K132" s="19"/>
      <c r="L132" s="19"/>
    </row>
    <row r="133" spans="1:12" ht="48.6" customHeight="1" x14ac:dyDescent="0.25">
      <c r="A133" s="84" t="s">
        <v>380</v>
      </c>
      <c r="B133" s="80" t="s">
        <v>533</v>
      </c>
      <c r="C133" s="78" t="s">
        <v>534</v>
      </c>
      <c r="D133" s="234"/>
      <c r="E133" s="230"/>
      <c r="F133" s="217"/>
      <c r="G133" s="52"/>
      <c r="H133" s="1">
        <f>Értékelés!H133</f>
        <v>1</v>
      </c>
      <c r="I133" s="1"/>
      <c r="J133" s="85" t="s">
        <v>532</v>
      </c>
      <c r="K133" s="19"/>
      <c r="L133" s="19"/>
    </row>
    <row r="134" spans="1:12" x14ac:dyDescent="0.25">
      <c r="A134" s="84"/>
      <c r="B134" s="80"/>
      <c r="C134" s="78"/>
      <c r="D134" s="220"/>
      <c r="E134" s="220"/>
      <c r="F134" s="217"/>
      <c r="G134" s="52"/>
      <c r="H134" s="1"/>
      <c r="I134" s="1"/>
      <c r="J134" s="85"/>
      <c r="K134" s="19"/>
      <c r="L134" s="19"/>
    </row>
    <row r="135" spans="1:12" ht="42.75" x14ac:dyDescent="0.25">
      <c r="A135" s="84" t="s">
        <v>380</v>
      </c>
      <c r="B135" s="80" t="s">
        <v>535</v>
      </c>
      <c r="C135" s="78" t="s">
        <v>536</v>
      </c>
      <c r="D135" s="234"/>
      <c r="E135" s="230"/>
      <c r="F135" s="217"/>
      <c r="G135" s="52"/>
      <c r="H135" s="1">
        <f>Értékelés!H135</f>
        <v>1</v>
      </c>
      <c r="I135" s="1"/>
      <c r="J135" s="85" t="s">
        <v>532</v>
      </c>
      <c r="K135" s="19"/>
      <c r="L135" s="19"/>
    </row>
    <row r="136" spans="1:12" x14ac:dyDescent="0.25">
      <c r="A136" s="84"/>
      <c r="B136" s="80"/>
      <c r="C136" s="78"/>
      <c r="D136" s="220"/>
      <c r="E136" s="220"/>
      <c r="F136" s="217"/>
      <c r="G136" s="52"/>
      <c r="H136" s="1"/>
      <c r="I136" s="1"/>
      <c r="J136" s="85"/>
      <c r="K136" s="19"/>
      <c r="L136" s="19"/>
    </row>
    <row r="137" spans="1:12" ht="42.75" x14ac:dyDescent="0.25">
      <c r="A137" s="84" t="s">
        <v>380</v>
      </c>
      <c r="B137" s="80" t="s">
        <v>537</v>
      </c>
      <c r="C137" s="78" t="s">
        <v>538</v>
      </c>
      <c r="D137" s="234"/>
      <c r="E137" s="230"/>
      <c r="F137" s="217"/>
      <c r="G137" s="52"/>
      <c r="H137" s="1">
        <f>Értékelés!H137</f>
        <v>1</v>
      </c>
      <c r="I137" s="1"/>
      <c r="J137" s="85" t="s">
        <v>532</v>
      </c>
      <c r="K137" s="19"/>
      <c r="L137" s="19"/>
    </row>
    <row r="138" spans="1:12" x14ac:dyDescent="0.25">
      <c r="A138" s="84"/>
      <c r="B138" s="80"/>
      <c r="C138" s="78"/>
      <c r="D138" s="220"/>
      <c r="E138" s="220"/>
      <c r="F138" s="217"/>
      <c r="G138" s="52"/>
      <c r="H138" s="1"/>
      <c r="I138" s="1"/>
      <c r="J138" s="85"/>
      <c r="K138" s="19"/>
      <c r="L138" s="19"/>
    </row>
    <row r="139" spans="1:12" ht="42.75" x14ac:dyDescent="0.25">
      <c r="A139" s="84" t="s">
        <v>380</v>
      </c>
      <c r="B139" s="80" t="s">
        <v>539</v>
      </c>
      <c r="C139" s="78" t="s">
        <v>540</v>
      </c>
      <c r="D139" s="234"/>
      <c r="E139" s="230"/>
      <c r="F139" s="217"/>
      <c r="G139" s="52"/>
      <c r="H139" s="1">
        <f>Értékelés!H139</f>
        <v>1</v>
      </c>
      <c r="I139" s="1"/>
      <c r="J139" s="85" t="s">
        <v>532</v>
      </c>
      <c r="K139" s="19"/>
      <c r="L139" s="19"/>
    </row>
    <row r="140" spans="1:12" x14ac:dyDescent="0.25">
      <c r="A140" s="56"/>
      <c r="B140" s="158"/>
      <c r="C140" s="159"/>
      <c r="D140" s="237"/>
      <c r="E140" s="237"/>
      <c r="F140" s="238"/>
      <c r="G140" s="54"/>
      <c r="H140" s="40"/>
      <c r="I140" s="12"/>
      <c r="J140" s="45"/>
    </row>
    <row r="141" spans="1:12" x14ac:dyDescent="0.25">
      <c r="A141" s="11" t="s">
        <v>541</v>
      </c>
      <c r="G141" s="19">
        <f>SUM(G4,G11,G20,G51,G62,G71,G85,G96,G111,G130)</f>
        <v>100</v>
      </c>
      <c r="H141" s="19">
        <f>SUM(H3:H139)</f>
        <v>100</v>
      </c>
      <c r="I141" s="20">
        <f>SUM(I5:I139)</f>
        <v>0</v>
      </c>
      <c r="J141" s="19"/>
      <c r="K141" s="19"/>
    </row>
    <row r="142" spans="1:12" x14ac:dyDescent="0.25">
      <c r="H142" s="18"/>
    </row>
    <row r="143" spans="1:12" x14ac:dyDescent="0.25">
      <c r="H143" s="19"/>
      <c r="I143" s="19"/>
      <c r="J143" s="19"/>
      <c r="K143" s="21"/>
    </row>
  </sheetData>
  <sheetProtection algorithmName="SHA-512" hashValue="BRTfCK7oseL+DHZWvn5siOysuZOA9oj90o3qsQsJ7o8K0K2dz+kUNtqrZiPj4QiQJkJHymzFY7eLcKEcaX44gQ==" saltValue="NAJXonuFZrdQcArxUlWCCA==" spinCount="100000" sheet="1" objects="1" scenarios="1" selectLockedCells="1"/>
  <mergeCells count="27">
    <mergeCell ref="H120:H122"/>
    <mergeCell ref="I120:I122"/>
    <mergeCell ref="H99:H101"/>
    <mergeCell ref="I99:I101"/>
    <mergeCell ref="H105:H109"/>
    <mergeCell ref="I105:I109"/>
    <mergeCell ref="H112:H118"/>
    <mergeCell ref="I112:I118"/>
    <mergeCell ref="H72:H78"/>
    <mergeCell ref="I72:I78"/>
    <mergeCell ref="H86:H90"/>
    <mergeCell ref="I86:I90"/>
    <mergeCell ref="H92:H94"/>
    <mergeCell ref="I92:I94"/>
    <mergeCell ref="H80:H81"/>
    <mergeCell ref="H31:H33"/>
    <mergeCell ref="I31:I33"/>
    <mergeCell ref="H37:H39"/>
    <mergeCell ref="I37:I39"/>
    <mergeCell ref="H65:H67"/>
    <mergeCell ref="I65:I67"/>
    <mergeCell ref="H21:H23"/>
    <mergeCell ref="I21:I23"/>
    <mergeCell ref="H5:H9"/>
    <mergeCell ref="I5:I9"/>
    <mergeCell ref="H27:H29"/>
    <mergeCell ref="I27:I29"/>
  </mergeCells>
  <hyperlinks>
    <hyperlink ref="D27" location="Táblázatok!A4" display="Kérjük, töltse ki a „Táblázatok” munkalap „Éves villamosenergia-felhasználás” táblázatát!" xr:uid="{00000000-0004-0000-0300-000000000000}"/>
    <hyperlink ref="D31" location="Táblázatok!A11" display="Kérjük, töltse ki a „Táblázatok” munkalap „Hőenergia-felhasználás” táblázatát!" xr:uid="{00000000-0004-0000-0300-000001000000}"/>
    <hyperlink ref="D41" location="Táblázatok!A18" display="Kérjük, töltse ki a „Táblázatok” munkalap „Energiahordozók &amp; kWh” táblázatát!" xr:uid="{00000000-0004-0000-0300-000002000000}"/>
    <hyperlink ref="D47" location="Táblázatok!A31" display="Kérjük, töltse ki a „Táblázatok” munkalap „Energiahatékonysági osztály” táblázatát!" xr:uid="{00000000-0004-0000-0300-000003000000}"/>
    <hyperlink ref="D54" location="Táblázatok!A40" display="Kérjük, töltse ki a „Táblázatok” munkalap „Fenntartható/újrahasznosított anyagok” táblázatát!" xr:uid="{00000000-0004-0000-0300-000004000000}"/>
    <hyperlink ref="D65" location="Táblázatok!A47" display="Kérjük, töltse ki a „Táblázatok” munkalap „Kibocsátások” táblázatát!" xr:uid="{00000000-0004-0000-0300-000005000000}"/>
    <hyperlink ref="D74" location="Táblázatok!A55" display="Kérjük, töltse ki a „Táblázatok” munkalap „Hajtástípus” táblázatát!" xr:uid="{00000000-0004-0000-0300-000006000000}"/>
    <hyperlink ref="D76" location="Táblázatok!A65" display="Kérjük, töltse ki a „Táblázatok” munkalap „Üzemanyag-felhasználás” táblázatát!" xr:uid="{00000000-0004-0000-0300-000007000000}"/>
    <hyperlink ref="D88" location="Táblázatok!A73" display="Kérjük, töltse ki a „Táblázatok” munkalap „Vízfelhasználás” táblázatát!" xr:uid="{00000000-0004-0000-0300-000008000000}"/>
    <hyperlink ref="D97" location="Táblázatok!A80" display="Kérjük, töltse ki a „Táblázatok” munkalap „Hulladéktípus” táblázatát!" xr:uid="{00000000-0004-0000-0300-000009000000}"/>
  </hyperlinks>
  <pageMargins left="0.7" right="0.7" top="0.75" bottom="0.75" header="0.3" footer="0.3"/>
  <pageSetup paperSize="9" orientation="portrait" horizontalDpi="360" verticalDpi="36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3673A35-D82C-427B-B44C-AA13AE092D04}">
          <x14:formula1>
            <xm:f>'Auswahlmöglichkeiten HUN'!$E$2:$E$3</xm:f>
          </x14:formula1>
          <xm:sqref>D12 D14 D16 D21 D25 D37 D43 D52 D58 D60 D69 D72 D80:D81 D83 D92 D99 D103 D105 D107 D112 D120 D124 D126 D128 D109</xm:sqref>
        </x14:dataValidation>
        <x14:dataValidation type="list" allowBlank="1" showInputMessage="1" showErrorMessage="1" xr:uid="{B56070C0-C74C-4664-8E9C-4A49EBCF40F3}">
          <x14:formula1>
            <xm:f>'Auswahlmöglichkeiten HUN'!$C$40:$C$42</xm:f>
          </x14:formula1>
          <xm:sqref>D22</xm:sqref>
        </x14:dataValidation>
        <x14:dataValidation type="list" allowBlank="1" showInputMessage="1" showErrorMessage="1" xr:uid="{73BFFEDD-A723-47CF-891F-10015B2C81D1}">
          <x14:formula1>
            <xm:f>'Auswahlmöglichkeiten HUN'!$C$44:$C$47</xm:f>
          </x14:formula1>
          <xm:sqref>D23</xm:sqref>
        </x14:dataValidation>
        <x14:dataValidation type="list" allowBlank="1" showInputMessage="1" showErrorMessage="1" xr:uid="{DCC4CD4B-2F15-4B29-9BCE-9E75988383C1}">
          <x14:formula1>
            <xm:f>'Auswahlmöglichkeiten HUN'!$C$52:$C$55</xm:f>
          </x14:formula1>
          <xm:sqref>D63</xm:sqref>
        </x14:dataValidation>
        <x14:dataValidation type="list" allowBlank="1" showInputMessage="1" showErrorMessage="1" xr:uid="{C73FD6A6-6CE9-4994-AFC2-C02355388144}">
          <x14:formula1>
            <xm:f>'Auswahlmöglichkeiten HUN'!$C$29:$C$34</xm:f>
          </x14:formula1>
          <xm:sqref>D114</xm:sqref>
        </x14:dataValidation>
        <x14:dataValidation type="list" allowBlank="1" showInputMessage="1" showErrorMessage="1" xr:uid="{CA6DDE0B-EFFE-45BA-B278-123E9523CB9C}">
          <x14:formula1>
            <xm:f>'Auswahlmöglichkeiten HUN'!$E$2:$E$4</xm:f>
          </x14:formula1>
          <xm:sqref>D131 D133 D135 D137 D139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43"/>
  <sheetViews>
    <sheetView zoomScale="85" zoomScaleNormal="85" workbookViewId="0">
      <selection activeCell="J88" sqref="J88"/>
    </sheetView>
  </sheetViews>
  <sheetFormatPr defaultColWidth="11.42578125" defaultRowHeight="14.25" x14ac:dyDescent="0.25"/>
  <cols>
    <col min="1" max="1" width="21.85546875" style="11" customWidth="1"/>
    <col min="2" max="2" width="11.7109375" style="11" customWidth="1"/>
    <col min="3" max="3" width="76.28515625" style="17" customWidth="1"/>
    <col min="4" max="4" width="58.28515625" style="17" customWidth="1"/>
    <col min="5" max="5" width="51.5703125" style="17" customWidth="1"/>
    <col min="6" max="6" width="32.85546875" style="17" customWidth="1"/>
    <col min="7" max="7" width="15.42578125" style="18" customWidth="1"/>
    <col min="8" max="8" width="11.28515625" style="11" customWidth="1"/>
    <col min="9" max="9" width="10.5703125" style="11" customWidth="1"/>
    <col min="10" max="10" width="67.85546875" style="11" customWidth="1"/>
    <col min="11" max="13" width="11.42578125" style="11" customWidth="1"/>
    <col min="14" max="16384" width="11.42578125" style="11"/>
  </cols>
  <sheetData>
    <row r="1" spans="1:12" s="14" customFormat="1" ht="90" x14ac:dyDescent="0.2">
      <c r="A1" s="61" t="s">
        <v>15</v>
      </c>
      <c r="B1" s="61" t="s">
        <v>16</v>
      </c>
      <c r="C1" s="61" t="s">
        <v>17</v>
      </c>
      <c r="D1" s="62" t="s">
        <v>18</v>
      </c>
      <c r="E1" s="63" t="s">
        <v>19</v>
      </c>
      <c r="F1" s="91" t="s">
        <v>20</v>
      </c>
      <c r="G1" s="95" t="s">
        <v>21</v>
      </c>
      <c r="H1" s="95" t="s">
        <v>22</v>
      </c>
      <c r="I1" s="95" t="s">
        <v>4</v>
      </c>
      <c r="J1" s="95" t="s">
        <v>23</v>
      </c>
    </row>
    <row r="2" spans="1:12" s="14" customFormat="1" ht="15" x14ac:dyDescent="0.2">
      <c r="A2" s="80"/>
      <c r="B2" s="80"/>
      <c r="C2" s="80"/>
      <c r="D2" s="80"/>
      <c r="E2" s="80"/>
      <c r="F2" s="80"/>
      <c r="G2" s="93"/>
      <c r="H2" s="93"/>
      <c r="I2" s="93"/>
      <c r="J2" s="94"/>
    </row>
    <row r="3" spans="1:12" ht="57" x14ac:dyDescent="0.25">
      <c r="A3" s="80" t="s">
        <v>24</v>
      </c>
      <c r="B3" s="80" t="s">
        <v>25</v>
      </c>
      <c r="C3" s="80" t="s">
        <v>26</v>
      </c>
      <c r="D3" s="192" t="str">
        <f>_xlfn.TRANSLATE(Validáció!D3,"hu","de")</f>
        <v/>
      </c>
      <c r="E3" s="83" t="str">
        <f>_xlfn.TRANSLATE(Validáció!E3,"hu","de")</f>
        <v/>
      </c>
      <c r="F3" s="192" t="str">
        <f>_xlfn.TRANSLATE(Validáció!F3,"hu","de")</f>
        <v/>
      </c>
      <c r="G3" s="37"/>
      <c r="H3" s="1"/>
      <c r="I3" s="10"/>
      <c r="J3" s="45"/>
    </row>
    <row r="4" spans="1:12" s="73" customFormat="1" ht="16.149999999999999" customHeight="1" x14ac:dyDescent="0.25">
      <c r="A4" s="277" t="s">
        <v>27</v>
      </c>
      <c r="B4" s="278"/>
      <c r="C4" s="278"/>
      <c r="D4" s="278"/>
      <c r="E4" s="278"/>
      <c r="F4" s="279"/>
      <c r="G4" s="96">
        <v>15</v>
      </c>
      <c r="H4" s="97"/>
      <c r="I4" s="98"/>
      <c r="J4" s="99"/>
      <c r="K4" s="16"/>
      <c r="L4" s="6"/>
    </row>
    <row r="5" spans="1:12" ht="28.5" x14ac:dyDescent="0.25">
      <c r="A5" s="80" t="s">
        <v>28</v>
      </c>
      <c r="B5" s="80" t="s">
        <v>29</v>
      </c>
      <c r="C5" s="80" t="s">
        <v>30</v>
      </c>
      <c r="D5" s="192" t="str">
        <f>_xlfn.TRANSLATE(Validáció!D5,"hu","de")</f>
        <v/>
      </c>
      <c r="E5" s="83" t="str">
        <f>_xlfn.TRANSLATE(Validáció!E5,"hu","de")</f>
        <v/>
      </c>
      <c r="F5" s="192" t="str">
        <f>_xlfn.TRANSLATE(Validáció!F5,"hu","de")</f>
        <v/>
      </c>
      <c r="G5" s="37"/>
      <c r="H5" s="275">
        <v>15</v>
      </c>
      <c r="I5" s="276"/>
      <c r="J5" s="85" t="s">
        <v>31</v>
      </c>
    </row>
    <row r="6" spans="1:12" x14ac:dyDescent="0.25">
      <c r="A6" s="80"/>
      <c r="B6" s="80"/>
      <c r="C6" s="80"/>
      <c r="D6" s="80"/>
      <c r="E6" s="80"/>
      <c r="F6" s="80"/>
      <c r="G6" s="37"/>
      <c r="H6" s="275"/>
      <c r="I6" s="276"/>
      <c r="J6" s="85"/>
    </row>
    <row r="7" spans="1:12" ht="142.5" x14ac:dyDescent="0.25">
      <c r="A7" s="80" t="s">
        <v>28</v>
      </c>
      <c r="B7" s="80" t="s">
        <v>32</v>
      </c>
      <c r="C7" s="80" t="s">
        <v>33</v>
      </c>
      <c r="D7" s="195" t="str">
        <f>_xlfn.TRANSLATE(Validáció!D7,"hu","de")</f>
        <v>Falls relevant, ersetze bitte das "☐" neben der entsprechenden Antwort durch ein "X". Mehrere Antworten können markiert werden. 
☐ Zertifizierung / Zertifizierung Markenzeichen
☐ Taxonomie-Compliance
☐ Externe Bewertung
☐ Benutzerdefinierte Metriken
☐ Berechnungen
☐ Kein Zertifikat
☐ Sonstiges</v>
      </c>
      <c r="E7" s="192" t="str">
        <f>_xlfn.TRANSLATE(Validáció!E7,"hu","de")</f>
        <v/>
      </c>
      <c r="F7" s="192" t="str">
        <f>_xlfn.TRANSLATE(Validáció!F7,"hu","de")</f>
        <v>Zertifikate, Zertifizierungszeichen/Ökolabels, Testberichte, Berechnungen oder andere Dokumentationen</v>
      </c>
      <c r="G7" s="37"/>
      <c r="H7" s="275"/>
      <c r="I7" s="276"/>
      <c r="J7" s="85" t="s">
        <v>34</v>
      </c>
    </row>
    <row r="8" spans="1:12" x14ac:dyDescent="0.25">
      <c r="A8" s="80"/>
      <c r="B8" s="80"/>
      <c r="C8" s="80"/>
      <c r="D8" s="80"/>
      <c r="E8" s="80"/>
      <c r="F8" s="80"/>
      <c r="G8" s="37"/>
      <c r="H8" s="275"/>
      <c r="I8" s="276"/>
      <c r="J8" s="85"/>
    </row>
    <row r="9" spans="1:12" ht="85.5" x14ac:dyDescent="0.25">
      <c r="A9" s="80" t="s">
        <v>28</v>
      </c>
      <c r="B9" s="80" t="s">
        <v>35</v>
      </c>
      <c r="C9" s="80" t="s">
        <v>36</v>
      </c>
      <c r="D9" s="192" t="str">
        <f>_xlfn.TRANSLATE(Validáció!D9,"hu","de")</f>
        <v/>
      </c>
      <c r="E9" s="83" t="str">
        <f>_xlfn.TRANSLATE(Validáció!E9,"hu","de")</f>
        <v/>
      </c>
      <c r="F9" s="192" t="str">
        <f>_xlfn.TRANSLATE(Validáció!F9,"hu","de")</f>
        <v>Zum Beispiel Links zur Unternehmenswebsite, Produktdatenblätter, Nachhaltigkeitsberichte, Zertifikate oder zusätzliche Produktinformationen.</v>
      </c>
      <c r="G9" s="37"/>
      <c r="H9" s="275"/>
      <c r="I9" s="276"/>
      <c r="J9" s="46"/>
    </row>
    <row r="10" spans="1:12" x14ac:dyDescent="0.25">
      <c r="A10" s="80"/>
      <c r="B10" s="80"/>
      <c r="C10" s="80"/>
      <c r="D10" s="80"/>
      <c r="E10" s="80"/>
      <c r="F10" s="80"/>
      <c r="G10" s="37"/>
      <c r="H10" s="1"/>
      <c r="I10" s="1"/>
      <c r="J10" s="46"/>
    </row>
    <row r="11" spans="1:12" s="13" customFormat="1" ht="16.149999999999999" customHeight="1" x14ac:dyDescent="0.25">
      <c r="A11" s="277" t="s">
        <v>37</v>
      </c>
      <c r="B11" s="278"/>
      <c r="C11" s="278"/>
      <c r="D11" s="278"/>
      <c r="E11" s="278"/>
      <c r="F11" s="279"/>
      <c r="G11" s="100">
        <v>15</v>
      </c>
      <c r="H11" s="101"/>
      <c r="I11" s="101"/>
      <c r="J11" s="102"/>
    </row>
    <row r="12" spans="1:12" s="13" customFormat="1" ht="57" x14ac:dyDescent="0.25">
      <c r="A12" s="80" t="s">
        <v>38</v>
      </c>
      <c r="B12" s="80" t="s">
        <v>39</v>
      </c>
      <c r="C12" s="80" t="s">
        <v>40</v>
      </c>
      <c r="D12" s="195" t="str">
        <f>_xlfn.TRANSLATE(Validáció!D12,"hu","de")</f>
        <v/>
      </c>
      <c r="E12" s="192" t="str">
        <f>_xlfn.TRANSLATE(Validáció!E12,"hu","de")</f>
        <v/>
      </c>
      <c r="F12" s="192" t="str">
        <f>_xlfn.TRANSLATE(Validáció!F12,"hu","de")</f>
        <v>Gültiges Zertifikat</v>
      </c>
      <c r="G12" s="37"/>
      <c r="H12" s="1">
        <v>5</v>
      </c>
      <c r="I12" s="105"/>
      <c r="J12" s="85" t="s">
        <v>41</v>
      </c>
    </row>
    <row r="13" spans="1:12" s="13" customFormat="1" ht="16.149999999999999" customHeight="1" x14ac:dyDescent="0.25">
      <c r="A13" s="80"/>
      <c r="B13" s="80"/>
      <c r="C13" s="80"/>
      <c r="D13" s="80"/>
      <c r="E13" s="80"/>
      <c r="F13" s="80"/>
      <c r="G13" s="47"/>
      <c r="H13" s="50"/>
      <c r="I13" s="50"/>
      <c r="J13" s="51"/>
    </row>
    <row r="14" spans="1:12" s="13" customFormat="1" ht="99.75" x14ac:dyDescent="0.25">
      <c r="A14" s="80" t="s">
        <v>42</v>
      </c>
      <c r="B14" s="80" t="s">
        <v>43</v>
      </c>
      <c r="C14" s="80" t="s">
        <v>44</v>
      </c>
      <c r="D14" s="195" t="str">
        <f>_xlfn.TRANSLATE(Validáció!D14,"hu","de")</f>
        <v/>
      </c>
      <c r="E14" s="192" t="str">
        <f>_xlfn.TRANSLATE(Validáció!E14,"hu","de")</f>
        <v/>
      </c>
      <c r="F14" s="192" t="str">
        <f>_xlfn.TRANSLATE(Validáció!F14,"hu","de")</f>
        <v>Nachhaltigkeitsbericht, Monitoring-Dashboard, Managementhandbuch, Prozessbeschreibung</v>
      </c>
      <c r="G14" s="47"/>
      <c r="H14" s="1">
        <v>5</v>
      </c>
      <c r="I14" s="105"/>
      <c r="J14" s="85" t="s">
        <v>45</v>
      </c>
    </row>
    <row r="15" spans="1:12" s="13" customFormat="1" ht="15" x14ac:dyDescent="0.25">
      <c r="A15" s="80"/>
      <c r="B15" s="80"/>
      <c r="C15" s="80"/>
      <c r="D15" s="80"/>
      <c r="E15" s="80"/>
      <c r="F15" s="80"/>
      <c r="G15" s="47"/>
      <c r="H15" s="1"/>
      <c r="I15" s="1"/>
      <c r="J15" s="85"/>
    </row>
    <row r="16" spans="1:12" s="13" customFormat="1" ht="28.5" x14ac:dyDescent="0.2">
      <c r="A16" s="80" t="s">
        <v>42</v>
      </c>
      <c r="B16" s="80" t="s">
        <v>46</v>
      </c>
      <c r="C16" s="80" t="s">
        <v>47</v>
      </c>
      <c r="D16" s="195" t="str">
        <f>_xlfn.TRANSLATE(Validáció!D16,"hu","de")</f>
        <v/>
      </c>
      <c r="E16" s="192" t="str">
        <f>_xlfn.TRANSLATE(Validáció!E16,"hu","de")</f>
        <v/>
      </c>
      <c r="F16" s="192" t="str">
        <f>_xlfn.TRANSLATE(Validáció!F16,"hu","de")</f>
        <v/>
      </c>
      <c r="G16" s="47"/>
      <c r="H16" s="1">
        <v>2</v>
      </c>
      <c r="I16" s="105"/>
      <c r="J16" s="2" t="s">
        <v>48</v>
      </c>
    </row>
    <row r="17" spans="1:10" s="13" customFormat="1" ht="15" x14ac:dyDescent="0.2">
      <c r="A17" s="80"/>
      <c r="B17" s="80"/>
      <c r="C17" s="80"/>
      <c r="D17" s="80"/>
      <c r="E17" s="80"/>
      <c r="F17" s="80"/>
      <c r="G17" s="47"/>
      <c r="H17" s="1"/>
      <c r="I17" s="1"/>
      <c r="J17" s="2"/>
    </row>
    <row r="18" spans="1:10" ht="99.75" x14ac:dyDescent="0.25">
      <c r="A18" s="80" t="s">
        <v>28</v>
      </c>
      <c r="B18" s="80" t="s">
        <v>49</v>
      </c>
      <c r="C18" s="80" t="s">
        <v>50</v>
      </c>
      <c r="D18" s="192" t="str">
        <f>_xlfn.TRANSLATE(Validáció!D18,"hu","de")</f>
        <v/>
      </c>
      <c r="E18" s="83" t="str">
        <f>_xlfn.TRANSLATE(Validáció!E18,"hu","de")</f>
        <v/>
      </c>
      <c r="F18" s="192" t="str">
        <f>_xlfn.TRANSLATE(Validáció!F18,"hu","de")</f>
        <v>Dokumentation, z. B. Nachhaltigkeitsstrategie, Umweltpolitik, Nachhaltigkeitsbericht, Umweltindikatoren, Jahresvergleich (spezifisches Kapitel, Seite usw.)</v>
      </c>
      <c r="G18" s="37"/>
      <c r="H18" s="1">
        <v>3</v>
      </c>
      <c r="I18" s="105"/>
      <c r="J18" s="201" t="s">
        <v>766</v>
      </c>
    </row>
    <row r="19" spans="1:10" x14ac:dyDescent="0.25">
      <c r="A19" s="80"/>
      <c r="B19" s="80"/>
      <c r="C19" s="80"/>
      <c r="D19" s="80"/>
      <c r="E19" s="80"/>
      <c r="F19" s="80"/>
      <c r="G19" s="37"/>
      <c r="H19" s="1"/>
      <c r="I19" s="1"/>
      <c r="J19" s="85"/>
    </row>
    <row r="20" spans="1:10" s="13" customFormat="1" ht="16.149999999999999" customHeight="1" x14ac:dyDescent="0.25">
      <c r="A20" s="277" t="s">
        <v>51</v>
      </c>
      <c r="B20" s="278"/>
      <c r="C20" s="278"/>
      <c r="D20" s="278"/>
      <c r="E20" s="278"/>
      <c r="F20" s="279"/>
      <c r="G20" s="104">
        <f>SUM(H21:H49)</f>
        <v>10</v>
      </c>
      <c r="H20" s="103"/>
      <c r="I20" s="101"/>
      <c r="J20" s="102"/>
    </row>
    <row r="21" spans="1:10" ht="85.5" x14ac:dyDescent="0.25">
      <c r="A21" s="80" t="s">
        <v>52</v>
      </c>
      <c r="B21" s="80" t="s">
        <v>53</v>
      </c>
      <c r="C21" s="80" t="s">
        <v>54</v>
      </c>
      <c r="D21" s="195" t="str">
        <f>_xlfn.TRANSLATE(Validáció!D21,"hu","de")</f>
        <v/>
      </c>
      <c r="E21" s="83" t="str">
        <f>_xlfn.TRANSLATE(Validáció!E21,"hu","de")</f>
        <v/>
      </c>
      <c r="F21" s="192" t="str">
        <f>_xlfn.TRANSLATE(Validáció!F21,"hu","de")</f>
        <v>Kurze Beschreibung, Produktionsflussdiagramm</v>
      </c>
      <c r="G21" s="37"/>
      <c r="H21" s="275">
        <v>1</v>
      </c>
      <c r="I21" s="276"/>
      <c r="J21" s="85" t="s">
        <v>55</v>
      </c>
    </row>
    <row r="22" spans="1:10" ht="57" x14ac:dyDescent="0.25">
      <c r="A22" s="80" t="s">
        <v>52</v>
      </c>
      <c r="B22" s="80" t="s">
        <v>56</v>
      </c>
      <c r="C22" s="80" t="s">
        <v>57</v>
      </c>
      <c r="D22" s="195" t="str">
        <f>_xlfn.TRANSLATE(Validáció!D22,"hu","de")</f>
        <v/>
      </c>
      <c r="E22" s="83" t="str">
        <f>_xlfn.TRANSLATE(Validáció!E22,"hu","de")</f>
        <v/>
      </c>
      <c r="F22" s="192" t="str">
        <f>_xlfn.TRANSLATE(Validáció!F22,"hu","de")</f>
        <v/>
      </c>
      <c r="G22" s="37"/>
      <c r="H22" s="275"/>
      <c r="I22" s="276"/>
      <c r="J22" s="85"/>
    </row>
    <row r="23" spans="1:10" ht="42.75" x14ac:dyDescent="0.25">
      <c r="A23" s="80" t="s">
        <v>52</v>
      </c>
      <c r="B23" s="80" t="s">
        <v>58</v>
      </c>
      <c r="C23" s="80" t="s">
        <v>59</v>
      </c>
      <c r="D23" s="195" t="str">
        <f>_xlfn.TRANSLATE(Validáció!D23,"hu","de")</f>
        <v/>
      </c>
      <c r="E23" s="83" t="str">
        <f>_xlfn.TRANSLATE(Validáció!E23,"hu","de")</f>
        <v/>
      </c>
      <c r="F23" s="192" t="str">
        <f>_xlfn.TRANSLATE(Validáció!F23,"hu","de")</f>
        <v>Zusammenfassung der Kooperationsvereinbarung / Beschaffungsrichtlinie</v>
      </c>
      <c r="G23" s="37"/>
      <c r="H23" s="275"/>
      <c r="I23" s="276"/>
      <c r="J23" s="85" t="s">
        <v>60</v>
      </c>
    </row>
    <row r="24" spans="1:10" x14ac:dyDescent="0.25">
      <c r="A24" s="80"/>
      <c r="B24" s="80"/>
      <c r="C24" s="78"/>
      <c r="D24" s="77"/>
      <c r="E24" s="77"/>
      <c r="F24" s="79"/>
      <c r="G24" s="37"/>
      <c r="H24" s="1"/>
      <c r="I24" s="1"/>
      <c r="J24" s="85"/>
    </row>
    <row r="25" spans="1:10" ht="57" x14ac:dyDescent="0.25">
      <c r="A25" s="80" t="s">
        <v>52</v>
      </c>
      <c r="B25" s="80" t="s">
        <v>61</v>
      </c>
      <c r="C25" s="80" t="s">
        <v>62</v>
      </c>
      <c r="D25" s="195" t="str">
        <f>_xlfn.TRANSLATE(Validáció!D25,"hu","de")</f>
        <v/>
      </c>
      <c r="E25" s="192" t="str">
        <f>_xlfn.TRANSLATE(Validáció!E25,"hu","de")</f>
        <v/>
      </c>
      <c r="F25" s="192" t="str">
        <f>_xlfn.TRANSLATE(Validáció!F25,"hu","de")</f>
        <v>Zertifikat</v>
      </c>
      <c r="G25" s="37"/>
      <c r="H25" s="1">
        <v>0.5</v>
      </c>
      <c r="I25" s="105"/>
      <c r="J25" s="85" t="s">
        <v>41</v>
      </c>
    </row>
    <row r="26" spans="1:10" x14ac:dyDescent="0.25">
      <c r="A26" s="80"/>
      <c r="B26" s="80"/>
      <c r="C26" s="78"/>
      <c r="D26" s="77"/>
      <c r="E26" s="77"/>
      <c r="F26" s="79"/>
      <c r="G26" s="37"/>
      <c r="H26" s="1"/>
      <c r="I26" s="1"/>
      <c r="J26" s="85"/>
    </row>
    <row r="27" spans="1:10" ht="114" x14ac:dyDescent="0.25">
      <c r="A27" s="80" t="s">
        <v>28</v>
      </c>
      <c r="B27" s="80" t="s">
        <v>63</v>
      </c>
      <c r="C27" s="80" t="s">
        <v>64</v>
      </c>
      <c r="D27" s="192" t="str">
        <f>_xlfn.TRANSLATE(Validáció!D27,"hu","de")</f>
        <v>Bitte füllen Sie die Tabelle "Jährlicher Stromverbrauch" im Arbeitsblatt "Tabellen" aus.</v>
      </c>
      <c r="E27" s="192" t="str">
        <f>_xlfn.TRANSLATE(Validáció!E27,"hu","de")</f>
        <v/>
      </c>
      <c r="F27" s="192" t="str">
        <f>_xlfn.TRANSLATE(Validáció!F27,"hu","de")</f>
        <v>Stromrechnungen, Energierechnungen, Zählerdaten/-abrechnungen, Energiemanagementberichte, interne Verbrauchsabrechnungen oder ESG-/Nachhaltigkeitsberichte mit Stromindikatoren.</v>
      </c>
      <c r="G27" s="37"/>
      <c r="H27" s="275">
        <v>1.5</v>
      </c>
      <c r="I27" s="276"/>
      <c r="J27" s="201" t="s">
        <v>767</v>
      </c>
    </row>
    <row r="28" spans="1:10" x14ac:dyDescent="0.25">
      <c r="A28" s="80"/>
      <c r="B28" s="80"/>
      <c r="C28" s="78"/>
      <c r="D28" s="77"/>
      <c r="E28" s="77"/>
      <c r="F28" s="79"/>
      <c r="G28" s="37"/>
      <c r="H28" s="275"/>
      <c r="I28" s="276"/>
      <c r="J28" s="85"/>
    </row>
    <row r="29" spans="1:10" ht="45" customHeight="1" x14ac:dyDescent="0.25">
      <c r="A29" s="80" t="s">
        <v>28</v>
      </c>
      <c r="B29" s="80" t="s">
        <v>65</v>
      </c>
      <c r="C29" s="80" t="s">
        <v>66</v>
      </c>
      <c r="D29" s="192" t="str">
        <f>_xlfn.TRANSLATE(Validáció!D29,"hu","de")</f>
        <v/>
      </c>
      <c r="E29" s="83" t="str">
        <f>_xlfn.TRANSLATE(Validáció!E29,"hu","de")</f>
        <v/>
      </c>
      <c r="F29" s="192" t="str">
        <f>_xlfn.TRANSLATE(Validáció!F29,"hu","de")</f>
        <v/>
      </c>
      <c r="G29" s="37"/>
      <c r="H29" s="275"/>
      <c r="I29" s="276"/>
      <c r="J29" s="46"/>
    </row>
    <row r="30" spans="1:10" x14ac:dyDescent="0.25">
      <c r="A30" s="80"/>
      <c r="B30" s="80"/>
      <c r="C30" s="78"/>
      <c r="D30" s="77"/>
      <c r="E30" s="77"/>
      <c r="F30" s="79"/>
      <c r="G30" s="37"/>
      <c r="H30" s="1"/>
      <c r="I30" s="1"/>
      <c r="J30" s="46"/>
    </row>
    <row r="31" spans="1:10" ht="70.900000000000006" customHeight="1" x14ac:dyDescent="0.25">
      <c r="A31" s="80" t="s">
        <v>28</v>
      </c>
      <c r="B31" s="80" t="s">
        <v>67</v>
      </c>
      <c r="C31" s="80" t="s">
        <v>68</v>
      </c>
      <c r="D31" s="192" t="str">
        <f>_xlfn.TRANSLATE(Validáció!D31,"hu","de")</f>
        <v>Bitte füllen Sie die Tabelle "Thermischer Energieverbrauch" im Arbeitsblatt "Tabellen" aus.</v>
      </c>
      <c r="E31" s="192" t="str">
        <f>_xlfn.TRANSLATE(Validáció!E31,"hu","de")</f>
        <v/>
      </c>
      <c r="F31" s="192" t="str">
        <f>_xlfn.TRANSLATE(Validáció!F31,"hu","de")</f>
        <v/>
      </c>
      <c r="G31" s="37"/>
      <c r="H31" s="275">
        <v>1.5</v>
      </c>
      <c r="I31" s="276"/>
      <c r="J31" s="201" t="s">
        <v>767</v>
      </c>
    </row>
    <row r="32" spans="1:10" x14ac:dyDescent="0.25">
      <c r="A32" s="80"/>
      <c r="B32" s="80"/>
      <c r="C32" s="78"/>
      <c r="D32" s="77"/>
      <c r="E32" s="77"/>
      <c r="F32" s="79"/>
      <c r="G32" s="37"/>
      <c r="H32" s="275"/>
      <c r="I32" s="276"/>
      <c r="J32" s="85"/>
    </row>
    <row r="33" spans="1:10" ht="42.75" x14ac:dyDescent="0.25">
      <c r="A33" s="80" t="s">
        <v>52</v>
      </c>
      <c r="B33" s="80" t="s">
        <v>69</v>
      </c>
      <c r="C33" s="80" t="s">
        <v>70</v>
      </c>
      <c r="D33" s="192" t="str">
        <f>_xlfn.TRANSLATE(Validáció!D33,"hu","de")</f>
        <v/>
      </c>
      <c r="E33" s="83" t="str">
        <f>_xlfn.TRANSLATE(Validáció!E33,"hu","de")</f>
        <v/>
      </c>
      <c r="F33" s="192" t="str">
        <f>_xlfn.TRANSLATE(Validáció!F33,"hu","de")</f>
        <v/>
      </c>
      <c r="G33" s="37"/>
      <c r="H33" s="275"/>
      <c r="I33" s="276"/>
      <c r="J33" s="45"/>
    </row>
    <row r="34" spans="1:10" x14ac:dyDescent="0.25">
      <c r="A34" s="80"/>
      <c r="B34" s="80"/>
      <c r="C34" s="78"/>
      <c r="D34" s="77"/>
      <c r="E34" s="77"/>
      <c r="F34" s="79"/>
      <c r="G34" s="37"/>
      <c r="H34" s="1"/>
      <c r="I34" s="1"/>
      <c r="J34" s="45"/>
    </row>
    <row r="35" spans="1:10" ht="99.75" x14ac:dyDescent="0.25">
      <c r="A35" s="80" t="s">
        <v>28</v>
      </c>
      <c r="B35" s="80" t="s">
        <v>71</v>
      </c>
      <c r="C35" s="80" t="s">
        <v>72</v>
      </c>
      <c r="D35" s="195" t="str">
        <f>_xlfn.TRANSLATE(Validáció!D35,"hu","de")</f>
        <v>Bitte ersetzen Sie das "☐" neben der entsprechenden Antwort durch ein "X". Mehrere Antworten können markiert werden. 
Ort 1: _________ ☐ Ja Nein ☐
Standort 2: _________ ☐ Ja Nein ☐
Ort 3: _________ ☐ Ja Nein ☐
usw.</v>
      </c>
      <c r="E35" s="192" t="str">
        <f>_xlfn.TRANSLATE(Validáció!E35,"hu","de")</f>
        <v/>
      </c>
      <c r="F35" s="192" t="str">
        <f>_xlfn.TRANSLATE(Validáció!F35,"hu","de")</f>
        <v>Bitte fügen Sie das aktuelle grüne Stromzertifikat bei. 
Für jeden Standort fügen Sie die Dokumentation des aktuellen Strommixes des Energieversorgers an (Quelle: Stromrechnung).</v>
      </c>
      <c r="G35" s="37"/>
      <c r="H35" s="1">
        <v>1</v>
      </c>
      <c r="I35" s="105"/>
      <c r="J35" s="85" t="s">
        <v>73</v>
      </c>
    </row>
    <row r="36" spans="1:10" x14ac:dyDescent="0.25">
      <c r="A36" s="80"/>
      <c r="B36" s="80"/>
      <c r="C36" s="78"/>
      <c r="D36" s="77"/>
      <c r="E36" s="77"/>
      <c r="F36" s="79"/>
      <c r="G36" s="37"/>
      <c r="H36" s="1"/>
      <c r="I36" s="1"/>
      <c r="J36" s="85"/>
    </row>
    <row r="37" spans="1:10" ht="57" x14ac:dyDescent="0.25">
      <c r="A37" s="80" t="s">
        <v>52</v>
      </c>
      <c r="B37" s="80" t="s">
        <v>74</v>
      </c>
      <c r="C37" s="80" t="s">
        <v>75</v>
      </c>
      <c r="D37" s="195" t="str">
        <f>_xlfn.TRANSLATE(Validáció!D37,"hu","de")</f>
        <v/>
      </c>
      <c r="E37" s="192" t="str">
        <f>_xlfn.TRANSLATE(Validáció!E37,"hu","de")</f>
        <v/>
      </c>
      <c r="F37" s="192" t="str">
        <f>_xlfn.TRANSLATE(Validáció!F37,"hu","de")</f>
        <v/>
      </c>
      <c r="G37" s="37"/>
      <c r="H37" s="275">
        <v>1</v>
      </c>
      <c r="I37" s="276"/>
      <c r="J37" s="85" t="s">
        <v>76</v>
      </c>
    </row>
    <row r="38" spans="1:10" x14ac:dyDescent="0.25">
      <c r="A38" s="80"/>
      <c r="B38" s="80"/>
      <c r="C38" s="78"/>
      <c r="D38" s="77"/>
      <c r="E38" s="77"/>
      <c r="F38" s="79"/>
      <c r="G38" s="37"/>
      <c r="H38" s="275"/>
      <c r="I38" s="276"/>
      <c r="J38" s="85"/>
    </row>
    <row r="39" spans="1:10" x14ac:dyDescent="0.25">
      <c r="A39" s="80" t="s">
        <v>52</v>
      </c>
      <c r="B39" s="80" t="s">
        <v>77</v>
      </c>
      <c r="C39" s="80" t="s">
        <v>78</v>
      </c>
      <c r="D39" s="192" t="str">
        <f>_xlfn.TRANSLATE(Validáció!D39,"hu","de")</f>
        <v/>
      </c>
      <c r="E39" s="83" t="str">
        <f>_xlfn.TRANSLATE(Validáció!E39,"hu","de")</f>
        <v/>
      </c>
      <c r="F39" s="192" t="str">
        <f>_xlfn.TRANSLATE(Validáció!F39,"hu","de")</f>
        <v/>
      </c>
      <c r="G39" s="37"/>
      <c r="H39" s="275"/>
      <c r="I39" s="276"/>
      <c r="J39" s="85"/>
    </row>
    <row r="40" spans="1:10" x14ac:dyDescent="0.25">
      <c r="A40" s="80"/>
      <c r="B40" s="80"/>
      <c r="C40" s="78"/>
      <c r="D40" s="77"/>
      <c r="E40" s="77"/>
      <c r="F40" s="79"/>
      <c r="G40" s="37"/>
      <c r="H40" s="1"/>
      <c r="I40" s="1"/>
      <c r="J40" s="85"/>
    </row>
    <row r="41" spans="1:10" ht="99.75" x14ac:dyDescent="0.25">
      <c r="A41" s="80" t="s">
        <v>28</v>
      </c>
      <c r="B41" s="80" t="s">
        <v>79</v>
      </c>
      <c r="C41" s="80" t="s">
        <v>80</v>
      </c>
      <c r="D41" s="192" t="str">
        <f>_xlfn.TRANSLATE(Validáció!D41,"hu","de")</f>
        <v>Bitte füllen Sie die Tabelle "Energie &amp; kWh" im Arbeitsblatt "Tabellen" aus.</v>
      </c>
      <c r="E41" s="192" t="str">
        <f>_xlfn.TRANSLATE(Validáció!E41,"hu","de")</f>
        <v/>
      </c>
      <c r="F41" s="192" t="str">
        <f>_xlfn.TRANSLATE(Validáció!F41,"hu","de")</f>
        <v>Zertifikat, z. B. Heizkostenabrechnungen, Energierechnungen, Zählerdaten/-abrechnungen, Fernwärme-Siedlungen, Energiebericht, Nachhaltigkeitsbericht oder interne Verbrauchsrechnung.</v>
      </c>
      <c r="G41" s="37"/>
      <c r="H41" s="1">
        <v>1</v>
      </c>
      <c r="I41" s="105"/>
      <c r="J41" s="85" t="s">
        <v>81</v>
      </c>
    </row>
    <row r="42" spans="1:10" x14ac:dyDescent="0.25">
      <c r="A42" s="80"/>
      <c r="B42" s="80"/>
      <c r="C42" s="78"/>
      <c r="D42" s="77"/>
      <c r="E42" s="77"/>
      <c r="F42" s="79"/>
      <c r="G42" s="37"/>
      <c r="H42" s="1"/>
      <c r="I42" s="1"/>
      <c r="J42" s="85"/>
    </row>
    <row r="43" spans="1:10" ht="57" x14ac:dyDescent="0.25">
      <c r="A43" s="80" t="s">
        <v>52</v>
      </c>
      <c r="B43" s="80" t="s">
        <v>82</v>
      </c>
      <c r="C43" s="80" t="s">
        <v>83</v>
      </c>
      <c r="D43" s="195" t="str">
        <f>_xlfn.TRANSLATE(Validáció!D43,"hu","de")</f>
        <v/>
      </c>
      <c r="E43" s="192" t="str">
        <f>_xlfn.TRANSLATE(Validáció!E43,"hu","de")</f>
        <v/>
      </c>
      <c r="F43" s="192" t="str">
        <f>_xlfn.TRANSLATE(Validáció!F43,"hu","de")</f>
        <v/>
      </c>
      <c r="G43" s="37"/>
      <c r="H43" s="275">
        <v>1</v>
      </c>
      <c r="I43" s="276"/>
      <c r="J43" s="85" t="s">
        <v>84</v>
      </c>
    </row>
    <row r="44" spans="1:10" x14ac:dyDescent="0.25">
      <c r="A44" s="80"/>
      <c r="B44" s="80"/>
      <c r="C44" s="78"/>
      <c r="D44" s="77"/>
      <c r="E44" s="77"/>
      <c r="F44" s="79"/>
      <c r="G44" s="37"/>
      <c r="H44" s="275"/>
      <c r="I44" s="276"/>
      <c r="J44" s="85"/>
    </row>
    <row r="45" spans="1:10" x14ac:dyDescent="0.25">
      <c r="A45" s="80"/>
      <c r="B45" s="80" t="s">
        <v>85</v>
      </c>
      <c r="C45" s="80" t="s">
        <v>78</v>
      </c>
      <c r="D45" s="192" t="str">
        <f>_xlfn.TRANSLATE(Validáció!D45,"hu","de")</f>
        <v/>
      </c>
      <c r="E45" s="83" t="str">
        <f>_xlfn.TRANSLATE(Validáció!E45,"hu","de")</f>
        <v/>
      </c>
      <c r="F45" s="192" t="str">
        <f>_xlfn.TRANSLATE(Validáció!F45,"hu","de")</f>
        <v/>
      </c>
      <c r="G45" s="37"/>
      <c r="H45" s="275"/>
      <c r="I45" s="276"/>
      <c r="J45" s="85"/>
    </row>
    <row r="46" spans="1:10" x14ac:dyDescent="0.25">
      <c r="A46" s="80"/>
      <c r="B46" s="80"/>
      <c r="C46" s="78"/>
      <c r="D46" s="77"/>
      <c r="E46" s="77"/>
      <c r="F46" s="79"/>
      <c r="G46" s="37"/>
      <c r="H46" s="1"/>
      <c r="I46" s="1"/>
      <c r="J46" s="85"/>
    </row>
    <row r="47" spans="1:10" ht="85.5" x14ac:dyDescent="0.25">
      <c r="A47" s="80" t="s">
        <v>52</v>
      </c>
      <c r="B47" s="80" t="s">
        <v>86</v>
      </c>
      <c r="C47" s="80" t="s">
        <v>87</v>
      </c>
      <c r="D47" s="192" t="str">
        <f>_xlfn.TRANSLATE(Validáció!D47,"hu","de")</f>
        <v>Bitte füllen Sie die Tabelle "Energieeffizienzklasse" im Arbeitsblatt "Tabellen" aus.</v>
      </c>
      <c r="E47" s="192" t="str">
        <f>_xlfn.TRANSLATE(Validáció!E47,"hu","de")</f>
        <v/>
      </c>
      <c r="F47" s="192" t="str">
        <f>_xlfn.TRANSLATE(Validáció!F47,"hu","de")</f>
        <v/>
      </c>
      <c r="G47" s="37"/>
      <c r="H47" s="1">
        <v>1</v>
      </c>
      <c r="I47" s="105"/>
      <c r="J47" s="85" t="s">
        <v>88</v>
      </c>
    </row>
    <row r="48" spans="1:10" x14ac:dyDescent="0.25">
      <c r="A48" s="80"/>
      <c r="B48" s="80"/>
      <c r="C48" s="78"/>
      <c r="D48" s="77"/>
      <c r="E48" s="77"/>
      <c r="F48" s="79"/>
      <c r="G48" s="37"/>
      <c r="H48" s="1"/>
      <c r="I48" s="1"/>
      <c r="J48" s="85"/>
    </row>
    <row r="49" spans="1:10" ht="213.75" x14ac:dyDescent="0.25">
      <c r="A49" s="80" t="s">
        <v>28</v>
      </c>
      <c r="B49" s="80" t="s">
        <v>89</v>
      </c>
      <c r="C49" s="80" t="s">
        <v>90</v>
      </c>
      <c r="D49" s="195" t="str">
        <f>_xlfn.TRANSLATE(Validáció!D49,"hu","de")</f>
        <v>Falls relevant, ersetze bitte das "☐" neben der entsprechenden Antwort durch ein "X". Mehrere Antworten können markiert werden. 
☐ Verbesserung der Energieeffizienz von Gebäuden, z. B. Renovierung
☐ Erneuerbare Energien oder Selbsterzeugung, z. B. Photovoltaiksysteme,
☐ Optimieren Sie Heizung, Kühlung oder Belüftung
☐ Umstellung auf energieeffiziente Beleuchtung, z. B. LED
☐ Anwendung energieeffizienter Geräte oder IT-Systeme
☐ Optimierung der Betriebsprozesse
☐ Energiemanagement oder Verbrauchsüberwachung
☐ Mitarbeiterschulung oder Sensibilisierung
☐ Sonstiges: __________ 
☐ Kein Energieprojekt umgesetzt</v>
      </c>
      <c r="E49" s="83" t="str">
        <f>_xlfn.TRANSLATE(Validáció!E49,"hu","de")</f>
        <v/>
      </c>
      <c r="F49" s="192" t="str">
        <f>_xlfn.TRANSLATE(Validáció!F49,"hu","de")</f>
        <v>Projektbeschreibung, Link</v>
      </c>
      <c r="G49" s="37"/>
      <c r="H49" s="1">
        <v>0.5</v>
      </c>
      <c r="I49" s="105"/>
      <c r="J49" s="85" t="s">
        <v>91</v>
      </c>
    </row>
    <row r="50" spans="1:10" x14ac:dyDescent="0.25">
      <c r="A50" s="80"/>
      <c r="B50" s="80"/>
      <c r="C50" s="78"/>
      <c r="D50" s="77"/>
      <c r="E50" s="77"/>
      <c r="F50" s="79"/>
      <c r="G50" s="37"/>
      <c r="H50" s="1"/>
      <c r="I50" s="1"/>
      <c r="J50" s="85"/>
    </row>
    <row r="51" spans="1:10" s="13" customFormat="1" ht="16.149999999999999" customHeight="1" x14ac:dyDescent="0.25">
      <c r="A51" s="277" t="s">
        <v>92</v>
      </c>
      <c r="B51" s="278"/>
      <c r="C51" s="278"/>
      <c r="D51" s="278"/>
      <c r="E51" s="278"/>
      <c r="F51" s="279"/>
      <c r="G51" s="104">
        <f>SUM(H52:H60)</f>
        <v>10</v>
      </c>
      <c r="H51" s="103"/>
      <c r="I51" s="101"/>
      <c r="J51" s="102"/>
    </row>
    <row r="52" spans="1:10" s="13" customFormat="1" ht="57" x14ac:dyDescent="0.25">
      <c r="A52" s="80" t="s">
        <v>52</v>
      </c>
      <c r="B52" s="80" t="s">
        <v>93</v>
      </c>
      <c r="C52" s="80" t="s">
        <v>94</v>
      </c>
      <c r="D52" s="195" t="str">
        <f>_xlfn.TRANSLATE(Validáció!D52,"hu","de")</f>
        <v/>
      </c>
      <c r="E52" s="83" t="str">
        <f>_xlfn.TRANSLATE(Validáció!E52,"hu","de")</f>
        <v/>
      </c>
      <c r="F52" s="192" t="str">
        <f>_xlfn.TRANSLATE(Validáció!F52,"hu","de")</f>
        <v>Abstract / Dokumentationszertifikat</v>
      </c>
      <c r="G52" s="47"/>
      <c r="H52" s="1">
        <v>1</v>
      </c>
      <c r="I52" s="105"/>
      <c r="J52" s="85"/>
    </row>
    <row r="53" spans="1:10" s="13" customFormat="1" ht="15" x14ac:dyDescent="0.25">
      <c r="A53" s="80"/>
      <c r="B53" s="80"/>
      <c r="C53" s="78"/>
      <c r="D53" s="77"/>
      <c r="E53" s="77"/>
      <c r="F53" s="79"/>
      <c r="G53" s="47"/>
      <c r="H53" s="1"/>
      <c r="I53" s="1"/>
      <c r="J53" s="85"/>
    </row>
    <row r="54" spans="1:10" s="13" customFormat="1" ht="71.25" x14ac:dyDescent="0.25">
      <c r="A54" s="80" t="s">
        <v>28</v>
      </c>
      <c r="B54" s="80" t="s">
        <v>95</v>
      </c>
      <c r="C54" s="80" t="s">
        <v>96</v>
      </c>
      <c r="D54" s="192" t="str">
        <f>_xlfn.TRANSLATE(Validáció!D54,"hu","de")</f>
        <v>Bitte füllen Sie die Tabelle "Nachhaltige/recycelte Materialien" im Arbeitsblatt "Tabellen" aus.</v>
      </c>
      <c r="E54" s="192" t="str">
        <f>_xlfn.TRANSLATE(Validáció!E54,"hu","de")</f>
        <v/>
      </c>
      <c r="F54" s="192" t="str">
        <f>_xlfn.TRANSLATE(Validáció!F54,"hu","de")</f>
        <v>Verpackungszertifikate, falls relevant</v>
      </c>
      <c r="G54" s="47"/>
      <c r="H54" s="1">
        <v>6</v>
      </c>
      <c r="I54" s="105"/>
      <c r="J54" s="85" t="s">
        <v>97</v>
      </c>
    </row>
    <row r="55" spans="1:10" s="13" customFormat="1" ht="15" x14ac:dyDescent="0.25">
      <c r="A55" s="80"/>
      <c r="B55" s="80"/>
      <c r="C55" s="78"/>
      <c r="D55" s="77"/>
      <c r="E55" s="77"/>
      <c r="F55" s="79"/>
      <c r="G55" s="47"/>
      <c r="H55" s="1"/>
      <c r="I55" s="1"/>
      <c r="J55" s="85"/>
    </row>
    <row r="56" spans="1:10" s="13" customFormat="1" ht="242.25" x14ac:dyDescent="0.25">
      <c r="A56" s="80" t="s">
        <v>52</v>
      </c>
      <c r="B56" s="80" t="s">
        <v>98</v>
      </c>
      <c r="C56" s="80" t="s">
        <v>99</v>
      </c>
      <c r="D56" s="195" t="str">
        <f>_xlfn.TRANSLATE(Validáció!D56,"hu","de")</f>
        <v>Falls relevant, ersetze bitte das "☐" neben der entsprechenden Antwort durch ein "X". Mehrere Antworten können markiert werden. 
☐ Reduzierung des Ressourcenverbrauchs der angebotenen Produkte (Produktdesign)
☐ Wiederverwendung von Materialien oder Produkten
☐ Ausrüstung reparieren und über längere Zeiträume verwenden
☐ Vermeiden Sie Einwegprodukte
☐ Verpackung reduzieren oder vermeiden
☐ Nachhaltige Beschaffung von Produkten und Vorprodukten/Dienstleistungen
☐ Mitarbeiterschulung oder Sensibilisierung
☐ Digitalisierung und Reduzierung des Verbrauchs von Papier und Bürobedarf
☐ Andere Messgröße: __________ 
☐ Es wurden keine Maßnahmen ergriffen</v>
      </c>
      <c r="E56" s="83" t="str">
        <f>_xlfn.TRANSLATE(Validáció!E56,"hu","de")</f>
        <v/>
      </c>
      <c r="F56" s="192" t="str">
        <f>_xlfn.TRANSLATE(Validáció!F56,"hu","de")</f>
        <v/>
      </c>
      <c r="G56" s="47"/>
      <c r="H56" s="1">
        <v>1.5</v>
      </c>
      <c r="I56" s="105"/>
      <c r="J56" s="85" t="s">
        <v>100</v>
      </c>
    </row>
    <row r="57" spans="1:10" s="13" customFormat="1" ht="15" x14ac:dyDescent="0.25">
      <c r="A57" s="80"/>
      <c r="B57" s="80"/>
      <c r="C57" s="78"/>
      <c r="D57" s="77"/>
      <c r="E57" s="77"/>
      <c r="F57" s="79"/>
      <c r="G57" s="47"/>
      <c r="H57" s="1"/>
      <c r="I57" s="1"/>
      <c r="J57" s="85"/>
    </row>
    <row r="58" spans="1:10" s="13" customFormat="1" ht="57" x14ac:dyDescent="0.25">
      <c r="A58" s="80" t="s">
        <v>52</v>
      </c>
      <c r="B58" s="80" t="s">
        <v>101</v>
      </c>
      <c r="C58" s="80" t="s">
        <v>102</v>
      </c>
      <c r="D58" s="195" t="str">
        <f>_xlfn.TRANSLATE(Validáció!D58,"hu","de")</f>
        <v/>
      </c>
      <c r="E58" s="83" t="str">
        <f>_xlfn.TRANSLATE(Validáció!E58,"hu","de")</f>
        <v/>
      </c>
      <c r="F58" s="192" t="str">
        <f>_xlfn.TRANSLATE(Validáció!F58,"hu","de")</f>
        <v>Beschaffungspolitik, Lieferantenkodex, Lieferantenbewertung</v>
      </c>
      <c r="G58" s="47"/>
      <c r="H58" s="1">
        <v>1</v>
      </c>
      <c r="I58" s="105"/>
      <c r="J58" s="85" t="s">
        <v>103</v>
      </c>
    </row>
    <row r="59" spans="1:10" s="13" customFormat="1" ht="15" x14ac:dyDescent="0.25">
      <c r="A59" s="80"/>
      <c r="B59" s="77"/>
      <c r="C59" s="78"/>
      <c r="D59" s="78"/>
      <c r="E59" s="78"/>
      <c r="F59" s="88"/>
      <c r="G59" s="47"/>
      <c r="H59" s="1"/>
      <c r="I59" s="1"/>
      <c r="J59" s="85"/>
    </row>
    <row r="60" spans="1:10" ht="42.75" x14ac:dyDescent="0.25">
      <c r="A60" s="80" t="s">
        <v>52</v>
      </c>
      <c r="B60" s="80" t="s">
        <v>104</v>
      </c>
      <c r="C60" s="80" t="s">
        <v>105</v>
      </c>
      <c r="D60" s="195" t="str">
        <f>_xlfn.TRANSLATE(Validáció!D60,"hu","de")</f>
        <v/>
      </c>
      <c r="E60" s="83" t="str">
        <f>_xlfn.TRANSLATE(Validáció!E60,"hu","de")</f>
        <v/>
      </c>
      <c r="F60" s="192" t="str">
        <f>_xlfn.TRANSLATE(Validáció!F60,"hu","de")</f>
        <v/>
      </c>
      <c r="G60" s="37"/>
      <c r="H60" s="1">
        <v>0.5</v>
      </c>
      <c r="I60" s="105"/>
      <c r="J60" s="85" t="s">
        <v>103</v>
      </c>
    </row>
    <row r="61" spans="1:10" x14ac:dyDescent="0.25">
      <c r="A61" s="80"/>
      <c r="B61" s="82"/>
      <c r="C61" s="75"/>
      <c r="D61" s="82"/>
      <c r="E61" s="82"/>
      <c r="F61" s="76"/>
      <c r="G61" s="37"/>
      <c r="H61" s="1"/>
      <c r="I61" s="1"/>
      <c r="J61" s="85"/>
    </row>
    <row r="62" spans="1:10" s="13" customFormat="1" ht="16.149999999999999" customHeight="1" x14ac:dyDescent="0.25">
      <c r="A62" s="277" t="s">
        <v>106</v>
      </c>
      <c r="B62" s="278"/>
      <c r="C62" s="278"/>
      <c r="D62" s="278"/>
      <c r="E62" s="278"/>
      <c r="F62" s="279"/>
      <c r="G62" s="104">
        <f>SUM(H63:H69)</f>
        <v>5</v>
      </c>
      <c r="H62" s="103"/>
      <c r="I62" s="101"/>
      <c r="J62" s="102"/>
    </row>
    <row r="63" spans="1:10" ht="71.45" customHeight="1" x14ac:dyDescent="0.25">
      <c r="A63" s="80" t="s">
        <v>28</v>
      </c>
      <c r="B63" s="80" t="s">
        <v>107</v>
      </c>
      <c r="C63" s="80" t="s">
        <v>108</v>
      </c>
      <c r="D63" s="195" t="str">
        <f>_xlfn.TRANSLATE(Validáció!D63,"hu","de")</f>
        <v/>
      </c>
      <c r="E63" s="83" t="str">
        <f>_xlfn.TRANSLATE(Validáció!E63,"hu","de")</f>
        <v/>
      </c>
      <c r="F63" s="192" t="str">
        <f>_xlfn.TRANSLATE(Validáció!F63,"hu","de")</f>
        <v>THG/CO₂-Inventar, Berechnung des CO₂-Fußabdrucks oder zugehöriges Zertifikat</v>
      </c>
      <c r="G63" s="37"/>
      <c r="H63" s="1">
        <v>2</v>
      </c>
      <c r="I63" s="105"/>
      <c r="J63" s="85" t="s">
        <v>109</v>
      </c>
    </row>
    <row r="64" spans="1:10" x14ac:dyDescent="0.25">
      <c r="A64" s="80"/>
      <c r="B64" s="77"/>
      <c r="C64" s="78"/>
      <c r="D64" s="80"/>
      <c r="E64" s="80"/>
      <c r="F64" s="79"/>
      <c r="G64" s="37"/>
      <c r="H64" s="1"/>
      <c r="I64" s="1"/>
      <c r="J64" s="85"/>
    </row>
    <row r="65" spans="1:10" ht="73.900000000000006" customHeight="1" x14ac:dyDescent="0.25">
      <c r="A65" s="80" t="s">
        <v>28</v>
      </c>
      <c r="B65" s="80" t="s">
        <v>110</v>
      </c>
      <c r="C65" s="80" t="s">
        <v>111</v>
      </c>
      <c r="D65" s="192" t="str">
        <f>_xlfn.TRANSLATE(Validáció!D65,"hu","de")</f>
        <v>Bitte füllen Sie die Tabelle "Emissionen" im Arbeitsblatt "Tabellen" aus.</v>
      </c>
      <c r="E65" s="192" t="str">
        <f>_xlfn.TRANSLATE(Validáció!E65,"hu","de")</f>
        <v/>
      </c>
      <c r="F65" s="192" t="str">
        <f>_xlfn.TRANSLATE(Validáció!F65,"hu","de")</f>
        <v/>
      </c>
      <c r="G65" s="37"/>
      <c r="H65" s="275">
        <v>2</v>
      </c>
      <c r="I65" s="276"/>
      <c r="J65" s="201" t="s">
        <v>767</v>
      </c>
    </row>
    <row r="66" spans="1:10" x14ac:dyDescent="0.25">
      <c r="A66" s="80"/>
      <c r="B66" s="77"/>
      <c r="C66" s="78"/>
      <c r="D66" s="80"/>
      <c r="E66" s="80"/>
      <c r="F66" s="79"/>
      <c r="G66" s="37"/>
      <c r="H66" s="275"/>
      <c r="I66" s="276"/>
      <c r="J66" s="85"/>
    </row>
    <row r="67" spans="1:10" ht="47.45" customHeight="1" x14ac:dyDescent="0.25">
      <c r="A67" s="80" t="s">
        <v>52</v>
      </c>
      <c r="B67" s="80" t="s">
        <v>112</v>
      </c>
      <c r="C67" s="80" t="s">
        <v>113</v>
      </c>
      <c r="D67" s="192" t="str">
        <f>_xlfn.TRANSLATE(Validáció!D67,"hu","de")</f>
        <v/>
      </c>
      <c r="E67" s="83" t="str">
        <f>_xlfn.TRANSLATE(Validáció!E67,"hu","de")</f>
        <v/>
      </c>
      <c r="F67" s="192" t="str">
        <f>_xlfn.TRANSLATE(Validáció!F67,"hu","de")</f>
        <v/>
      </c>
      <c r="G67" s="37"/>
      <c r="H67" s="275"/>
      <c r="I67" s="276"/>
      <c r="J67" s="85"/>
    </row>
    <row r="68" spans="1:10" x14ac:dyDescent="0.25">
      <c r="A68" s="80"/>
      <c r="B68" s="77"/>
      <c r="C68" s="78"/>
      <c r="D68" s="80"/>
      <c r="E68" s="80"/>
      <c r="F68" s="79"/>
      <c r="G68" s="37"/>
      <c r="H68" s="1"/>
      <c r="I68" s="1"/>
      <c r="J68" s="85"/>
    </row>
    <row r="69" spans="1:10" ht="71.25" x14ac:dyDescent="0.25">
      <c r="A69" s="80" t="s">
        <v>28</v>
      </c>
      <c r="B69" s="80" t="s">
        <v>114</v>
      </c>
      <c r="C69" s="80" t="s">
        <v>115</v>
      </c>
      <c r="D69" s="195" t="str">
        <f>_xlfn.TRANSLATE(Validáció!D69,"hu","de")</f>
        <v/>
      </c>
      <c r="E69" s="83" t="str">
        <f>_xlfn.TRANSLATE(Validáció!E69,"hu","de")</f>
        <v/>
      </c>
      <c r="F69" s="192" t="str">
        <f>_xlfn.TRANSLATE(Validáció!F69,"hu","de")</f>
        <v>Projektbeschreibung, Link</v>
      </c>
      <c r="G69" s="37"/>
      <c r="H69" s="1">
        <v>1</v>
      </c>
      <c r="I69" s="105"/>
      <c r="J69" s="85" t="s">
        <v>116</v>
      </c>
    </row>
    <row r="70" spans="1:10" x14ac:dyDescent="0.25">
      <c r="A70" s="80"/>
      <c r="B70" s="77"/>
      <c r="C70" s="78"/>
      <c r="D70" s="80"/>
      <c r="E70" s="80"/>
      <c r="F70" s="79"/>
      <c r="G70" s="37"/>
      <c r="H70" s="1"/>
      <c r="I70" s="1"/>
      <c r="J70" s="85"/>
    </row>
    <row r="71" spans="1:10" s="13" customFormat="1" ht="16.149999999999999" customHeight="1" x14ac:dyDescent="0.25">
      <c r="A71" s="277" t="s">
        <v>117</v>
      </c>
      <c r="B71" s="278"/>
      <c r="C71" s="278"/>
      <c r="D71" s="278"/>
      <c r="E71" s="278"/>
      <c r="F71" s="279"/>
      <c r="G71" s="104">
        <f>SUM(H72:H83)</f>
        <v>10</v>
      </c>
      <c r="H71" s="103"/>
      <c r="I71" s="101"/>
      <c r="J71" s="102"/>
    </row>
    <row r="72" spans="1:10" ht="30" customHeight="1" x14ac:dyDescent="0.25">
      <c r="A72" s="80" t="s">
        <v>28</v>
      </c>
      <c r="B72" s="80" t="s">
        <v>118</v>
      </c>
      <c r="C72" s="80" t="s">
        <v>119</v>
      </c>
      <c r="D72" s="195" t="str">
        <f>_xlfn.TRANSLATE(Validáció!D72,"hu","de")</f>
        <v/>
      </c>
      <c r="E72" s="83" t="str">
        <f>_xlfn.TRANSLATE(Validáció!E72,"hu","de")</f>
        <v/>
      </c>
      <c r="F72" s="192" t="str">
        <f>_xlfn.TRANSLATE(Validáció!F72,"hu","de")</f>
        <v>Fahrzeugflottenliste</v>
      </c>
      <c r="G72" s="37"/>
      <c r="H72" s="275">
        <v>6</v>
      </c>
      <c r="I72" s="276"/>
      <c r="J72" s="201" t="s">
        <v>768</v>
      </c>
    </row>
    <row r="73" spans="1:10" x14ac:dyDescent="0.25">
      <c r="A73" s="80"/>
      <c r="B73" s="77"/>
      <c r="C73" s="78"/>
      <c r="D73" s="77"/>
      <c r="E73" s="77"/>
      <c r="F73" s="79"/>
      <c r="G73" s="37"/>
      <c r="H73" s="275"/>
      <c r="I73" s="276"/>
      <c r="J73" s="85"/>
    </row>
    <row r="74" spans="1:10" ht="61.15" customHeight="1" x14ac:dyDescent="0.2">
      <c r="A74" s="80" t="s">
        <v>28</v>
      </c>
      <c r="B74" s="80" t="s">
        <v>120</v>
      </c>
      <c r="C74" s="80" t="s">
        <v>121</v>
      </c>
      <c r="D74" s="192" t="str">
        <f>_xlfn.TRANSLATE(Validáció!D74,"hu","de")</f>
        <v>Bitte füllen Sie die Tabelle "Laufwerkstyp" im Arbeitsblatt "Tabellen" aus.</v>
      </c>
      <c r="E74" s="192" t="str">
        <f>_xlfn.TRANSLATE(Validáció!E74,"hu","de")</f>
        <v/>
      </c>
      <c r="F74" s="192" t="str">
        <f>_xlfn.TRANSLATE(Validáció!F74,"hu","de")</f>
        <v/>
      </c>
      <c r="G74" s="37"/>
      <c r="H74" s="275"/>
      <c r="I74" s="276"/>
      <c r="J74" s="2" t="s">
        <v>122</v>
      </c>
    </row>
    <row r="75" spans="1:10" x14ac:dyDescent="0.2">
      <c r="A75" s="80"/>
      <c r="B75" s="77"/>
      <c r="C75" s="78"/>
      <c r="D75" s="77"/>
      <c r="E75" s="77"/>
      <c r="F75" s="79"/>
      <c r="G75" s="37"/>
      <c r="H75" s="275"/>
      <c r="I75" s="276"/>
      <c r="J75" s="2"/>
    </row>
    <row r="76" spans="1:10" ht="83.45" customHeight="1" x14ac:dyDescent="0.25">
      <c r="A76" s="80" t="s">
        <v>28</v>
      </c>
      <c r="B76" s="80" t="s">
        <v>123</v>
      </c>
      <c r="C76" s="80" t="s">
        <v>124</v>
      </c>
      <c r="D76" s="192" t="str">
        <f>_xlfn.TRANSLATE(Validáció!D76,"hu","de")</f>
        <v>Bitte füllen Sie die Tabelle "Kraftstoffverbrauch" im Arbeitsblatt "Tabellen" aus.</v>
      </c>
      <c r="E76" s="192" t="str">
        <f>_xlfn.TRANSLATE(Validáció!E76,"hu","de")</f>
        <v/>
      </c>
      <c r="F76" s="192" t="str">
        <f>_xlfn.TRANSLATE(Validáció!F76,"hu","de")</f>
        <v/>
      </c>
      <c r="G76" s="37"/>
      <c r="H76" s="275"/>
      <c r="I76" s="276"/>
      <c r="J76" s="201" t="s">
        <v>769</v>
      </c>
    </row>
    <row r="77" spans="1:10" x14ac:dyDescent="0.25">
      <c r="A77" s="80"/>
      <c r="B77" s="77"/>
      <c r="C77" s="78"/>
      <c r="D77" s="77"/>
      <c r="E77" s="77"/>
      <c r="F77" s="79"/>
      <c r="G77" s="37"/>
      <c r="H77" s="275"/>
      <c r="I77" s="276"/>
      <c r="J77" s="85"/>
    </row>
    <row r="78" spans="1:10" ht="48" customHeight="1" x14ac:dyDescent="0.25">
      <c r="A78" s="80" t="s">
        <v>28</v>
      </c>
      <c r="B78" s="80" t="s">
        <v>125</v>
      </c>
      <c r="C78" s="80" t="s">
        <v>126</v>
      </c>
      <c r="D78" s="192" t="str">
        <f>_xlfn.TRANSLATE(Validáció!D78,"hu","de")</f>
        <v/>
      </c>
      <c r="E78" s="83" t="str">
        <f>_xlfn.TRANSLATE(Validáció!E78,"hu","de")</f>
        <v/>
      </c>
      <c r="F78" s="192" t="str">
        <f>_xlfn.TRANSLATE(Validáció!F78,"hu","de")</f>
        <v/>
      </c>
      <c r="G78" s="37"/>
      <c r="H78" s="275"/>
      <c r="I78" s="276"/>
      <c r="J78" s="85"/>
    </row>
    <row r="79" spans="1:10" x14ac:dyDescent="0.25">
      <c r="A79" s="80"/>
      <c r="B79" s="77"/>
      <c r="C79" s="78"/>
      <c r="D79" s="77"/>
      <c r="E79" s="77"/>
      <c r="F79" s="79"/>
      <c r="G79" s="37"/>
      <c r="H79" s="1"/>
      <c r="I79" s="1"/>
      <c r="J79" s="85"/>
    </row>
    <row r="80" spans="1:10" ht="64.900000000000006" customHeight="1" x14ac:dyDescent="0.25">
      <c r="A80" s="80" t="s">
        <v>52</v>
      </c>
      <c r="B80" s="80" t="s">
        <v>127</v>
      </c>
      <c r="C80" s="80" t="s">
        <v>128</v>
      </c>
      <c r="D80" s="195" t="str">
        <f>_xlfn.TRANSLATE(Validáció!D80,"hu","de")</f>
        <v/>
      </c>
      <c r="E80" s="192" t="str">
        <f>_xlfn.TRANSLATE(Validáció!E80,"hu","de")</f>
        <v/>
      </c>
      <c r="F80" s="192" t="str">
        <f>_xlfn.TRANSLATE(Validáció!F80,"hu","de")</f>
        <v>Geschäftsreisepolitik</v>
      </c>
      <c r="G80" s="37"/>
      <c r="H80" s="1">
        <v>2</v>
      </c>
      <c r="I80" s="105"/>
      <c r="J80" s="85" t="s">
        <v>129</v>
      </c>
    </row>
    <row r="81" spans="1:10" ht="25.9" customHeight="1" x14ac:dyDescent="0.25">
      <c r="A81" s="80"/>
      <c r="B81" s="80" t="s">
        <v>130</v>
      </c>
      <c r="C81" s="80" t="s">
        <v>131</v>
      </c>
      <c r="D81" s="195" t="str">
        <f>_xlfn.TRANSLATE(Validáció!D81,"hu","de")</f>
        <v/>
      </c>
      <c r="E81" s="192" t="str">
        <f>_xlfn.TRANSLATE(Validáció!E81,"hu","de")</f>
        <v/>
      </c>
      <c r="F81" s="79"/>
      <c r="G81" s="37"/>
      <c r="H81" s="1"/>
      <c r="I81" s="1"/>
      <c r="J81" s="85"/>
    </row>
    <row r="82" spans="1:10" x14ac:dyDescent="0.25">
      <c r="A82" s="80"/>
      <c r="B82" s="77"/>
      <c r="C82" s="78"/>
      <c r="D82" s="77"/>
      <c r="E82" s="77"/>
      <c r="F82" s="79"/>
      <c r="G82" s="37"/>
      <c r="I82" s="1"/>
    </row>
    <row r="83" spans="1:10" ht="57" x14ac:dyDescent="0.25">
      <c r="A83" s="80" t="s">
        <v>52</v>
      </c>
      <c r="B83" s="80" t="s">
        <v>132</v>
      </c>
      <c r="C83" s="80" t="s">
        <v>133</v>
      </c>
      <c r="D83" s="195" t="str">
        <f>_xlfn.TRANSLATE(Validáció!D83,"hu","de")</f>
        <v/>
      </c>
      <c r="E83" s="83" t="str">
        <f>_xlfn.TRANSLATE(Validáció!E83,"hu","de")</f>
        <v/>
      </c>
      <c r="F83" s="192" t="str">
        <f>_xlfn.TRANSLATE(Validáció!F83,"hu","de")</f>
        <v/>
      </c>
      <c r="G83" s="37"/>
      <c r="H83" s="1">
        <v>2</v>
      </c>
      <c r="I83" s="105"/>
      <c r="J83" s="85" t="s">
        <v>134</v>
      </c>
    </row>
    <row r="84" spans="1:10" x14ac:dyDescent="0.25">
      <c r="A84" s="80"/>
      <c r="B84" s="77"/>
      <c r="C84" s="78"/>
      <c r="D84" s="77"/>
      <c r="E84" s="77"/>
      <c r="F84" s="79"/>
      <c r="G84" s="37"/>
      <c r="H84" s="1"/>
      <c r="I84" s="1"/>
      <c r="J84" s="85"/>
    </row>
    <row r="85" spans="1:10" s="13" customFormat="1" ht="16.149999999999999" customHeight="1" x14ac:dyDescent="0.25">
      <c r="A85" s="277" t="s">
        <v>135</v>
      </c>
      <c r="B85" s="278"/>
      <c r="C85" s="278"/>
      <c r="D85" s="278"/>
      <c r="E85" s="278"/>
      <c r="F85" s="279"/>
      <c r="G85" s="104">
        <f>SUM(H86:H94)</f>
        <v>10</v>
      </c>
      <c r="H85" s="103"/>
      <c r="I85" s="101"/>
      <c r="J85" s="102"/>
    </row>
    <row r="86" spans="1:10" ht="114" x14ac:dyDescent="0.25">
      <c r="A86" s="80" t="s">
        <v>52</v>
      </c>
      <c r="B86" s="80" t="s">
        <v>136</v>
      </c>
      <c r="C86" s="80" t="s">
        <v>137</v>
      </c>
      <c r="D86" s="195" t="str">
        <f>_xlfn.TRANSLATE(Validáció!D86,"hu","de")</f>
        <v>Falls relevant, ersetze bitte das "☐" neben der entsprechenden Antwort durch ein "X". Mehrere Antworten können markiert werden. 
☐ Produktion
☐ Bewässerung von Grünflächen
☐ Sanitäre Einrichtungen
☐ Küche
☐ Sonstiges: ______</v>
      </c>
      <c r="E86" s="192" t="str">
        <f>_xlfn.TRANSLATE(Validáció!E86,"hu","de")</f>
        <v/>
      </c>
      <c r="F86" s="192" t="str">
        <f>_xlfn.TRANSLATE(Validáció!F86,"hu","de")</f>
        <v>Standortliste/-übersicht, Prozessbeschreibung, Dokumentation des Umweltmanagements</v>
      </c>
      <c r="G86" s="37"/>
      <c r="H86" s="275">
        <v>7</v>
      </c>
      <c r="I86" s="276"/>
      <c r="J86" s="85" t="s">
        <v>138</v>
      </c>
    </row>
    <row r="87" spans="1:10" x14ac:dyDescent="0.25">
      <c r="A87" s="80"/>
      <c r="B87" s="77"/>
      <c r="C87" s="78"/>
      <c r="D87" s="77"/>
      <c r="E87" s="77"/>
      <c r="F87" s="79"/>
      <c r="G87" s="37"/>
      <c r="H87" s="275"/>
      <c r="I87" s="276"/>
      <c r="J87" s="85"/>
    </row>
    <row r="88" spans="1:10" ht="72" customHeight="1" x14ac:dyDescent="0.25">
      <c r="A88" s="80" t="s">
        <v>28</v>
      </c>
      <c r="B88" s="80" t="s">
        <v>139</v>
      </c>
      <c r="C88" s="80" t="s">
        <v>140</v>
      </c>
      <c r="D88" s="192" t="str">
        <f>_xlfn.TRANSLATE(Validáció!D88,"hu","de")</f>
        <v>Bitte füllen Sie die Tabelle "Wasserverbrauch" im Arbeitsblatt "Tabellen" aus.</v>
      </c>
      <c r="E88" s="192" t="str">
        <f>_xlfn.TRANSLATE(Validáció!E88,"hu","de")</f>
        <v/>
      </c>
      <c r="F88" s="192" t="str">
        <f>_xlfn.TRANSLATE(Validáció!F88,"hu","de")</f>
        <v>Wasserversorgungsrechnungen/-abrechnungen, Zählerlesungen, Nachhaltigkeitsbericht, interne Überwachung</v>
      </c>
      <c r="G88" s="37"/>
      <c r="H88" s="275"/>
      <c r="I88" s="276"/>
      <c r="J88" s="201" t="s">
        <v>767</v>
      </c>
    </row>
    <row r="89" spans="1:10" x14ac:dyDescent="0.25">
      <c r="A89" s="80"/>
      <c r="B89" s="77"/>
      <c r="C89" s="78"/>
      <c r="D89" s="77"/>
      <c r="E89" s="77"/>
      <c r="F89" s="79"/>
      <c r="G89" s="37"/>
      <c r="H89" s="275"/>
      <c r="I89" s="276"/>
      <c r="J89" s="85"/>
    </row>
    <row r="90" spans="1:10" ht="44.45" customHeight="1" x14ac:dyDescent="0.25">
      <c r="A90" s="80" t="s">
        <v>28</v>
      </c>
      <c r="B90" s="80" t="s">
        <v>141</v>
      </c>
      <c r="C90" s="80" t="s">
        <v>142</v>
      </c>
      <c r="D90" s="192" t="str">
        <f>_xlfn.TRANSLATE(Validáció!D90,"hu","de")</f>
        <v/>
      </c>
      <c r="E90" s="83" t="str">
        <f>_xlfn.TRANSLATE(Validáció!E90,"hu","de")</f>
        <v/>
      </c>
      <c r="F90" s="192" t="str">
        <f>_xlfn.TRANSLATE(Validáció!F90,"hu","de")</f>
        <v/>
      </c>
      <c r="G90" s="37"/>
      <c r="H90" s="275"/>
      <c r="I90" s="276"/>
      <c r="J90" s="85"/>
    </row>
    <row r="91" spans="1:10" x14ac:dyDescent="0.25">
      <c r="A91" s="80"/>
      <c r="B91" s="77"/>
      <c r="C91" s="78"/>
      <c r="D91" s="77"/>
      <c r="E91" s="77"/>
      <c r="F91" s="79"/>
      <c r="G91" s="37"/>
      <c r="H91" s="1"/>
      <c r="I91" s="1"/>
      <c r="J91" s="85"/>
    </row>
    <row r="92" spans="1:10" ht="57" x14ac:dyDescent="0.25">
      <c r="A92" s="80" t="s">
        <v>52</v>
      </c>
      <c r="B92" s="80" t="s">
        <v>143</v>
      </c>
      <c r="C92" s="80" t="s">
        <v>144</v>
      </c>
      <c r="D92" s="195" t="str">
        <f>_xlfn.TRANSLATE(Validáció!D92,"hu","de")</f>
        <v/>
      </c>
      <c r="E92" s="192" t="str">
        <f>_xlfn.TRANSLATE(Validáció!E92,"hu","de")</f>
        <v/>
      </c>
      <c r="F92" s="192" t="str">
        <f>_xlfn.TRANSLATE(Validáció!F92,"hu","de")</f>
        <v>Abwasserablagerung/-extraktion</v>
      </c>
      <c r="G92" s="37"/>
      <c r="H92" s="275">
        <v>3</v>
      </c>
      <c r="I92" s="276"/>
      <c r="J92" s="127" t="s">
        <v>145</v>
      </c>
    </row>
    <row r="93" spans="1:10" x14ac:dyDescent="0.25">
      <c r="A93" s="80"/>
      <c r="B93" s="77"/>
      <c r="C93" s="78"/>
      <c r="D93" s="77"/>
      <c r="E93" s="77"/>
      <c r="F93" s="79"/>
      <c r="G93" s="37"/>
      <c r="H93" s="275"/>
      <c r="I93" s="276"/>
      <c r="J93" s="85"/>
    </row>
    <row r="94" spans="1:10" ht="57" x14ac:dyDescent="0.25">
      <c r="A94" s="80" t="s">
        <v>52</v>
      </c>
      <c r="B94" s="80" t="s">
        <v>146</v>
      </c>
      <c r="C94" s="80" t="s">
        <v>147</v>
      </c>
      <c r="D94" s="192" t="str">
        <f>_xlfn.TRANSLATE(Validáció!D94,"hu","de")</f>
        <v/>
      </c>
      <c r="E94" s="83" t="str">
        <f>_xlfn.TRANSLATE(Validáció!E94,"hu","de")</f>
        <v/>
      </c>
      <c r="F94" s="192" t="str">
        <f>_xlfn.TRANSLATE(Validáció!F94,"hu","de")</f>
        <v>Aktionsbericht / Link</v>
      </c>
      <c r="G94" s="37"/>
      <c r="H94" s="275"/>
      <c r="I94" s="276"/>
    </row>
    <row r="95" spans="1:10" x14ac:dyDescent="0.25">
      <c r="A95" s="80"/>
      <c r="B95" s="77"/>
      <c r="C95" s="78"/>
      <c r="D95" s="77"/>
      <c r="E95" s="77"/>
      <c r="F95" s="79"/>
      <c r="G95" s="37"/>
      <c r="H95" s="1"/>
      <c r="I95" s="1"/>
      <c r="J95" s="85"/>
    </row>
    <row r="96" spans="1:10" s="13" customFormat="1" ht="16.149999999999999" customHeight="1" x14ac:dyDescent="0.25">
      <c r="A96" s="277" t="s">
        <v>148</v>
      </c>
      <c r="B96" s="278"/>
      <c r="C96" s="278"/>
      <c r="D96" s="278"/>
      <c r="E96" s="278"/>
      <c r="F96" s="279"/>
      <c r="G96" s="104">
        <f>SUM(H97:H107)</f>
        <v>10</v>
      </c>
      <c r="H96" s="103"/>
      <c r="I96" s="101"/>
      <c r="J96" s="102"/>
    </row>
    <row r="97" spans="1:11" ht="45" customHeight="1" x14ac:dyDescent="0.2">
      <c r="A97" s="80" t="s">
        <v>52</v>
      </c>
      <c r="B97" s="80" t="s">
        <v>149</v>
      </c>
      <c r="C97" s="80" t="s">
        <v>150</v>
      </c>
      <c r="D97" s="192" t="str">
        <f>_xlfn.TRANSLATE(Validáció!D97,"hu","de")</f>
        <v>Bitte füllen Sie die Tabelle "Abfalltyp" im Arbeitsblatt "Tabellen" aus.</v>
      </c>
      <c r="E97" s="192" t="str">
        <f>_xlfn.TRANSLATE(Validáció!E97,"hu","de")</f>
        <v/>
      </c>
      <c r="F97" s="192" t="str">
        <f>_xlfn.TRANSLATE(Validáció!F97,"hu","de")</f>
        <v>Abfallskalen, Entsorgungs-/Entsorgungsbelege, interne Abfallstatistiken, Nachhaltigkeitsbericht</v>
      </c>
      <c r="G97" s="37"/>
      <c r="H97" s="1">
        <v>2</v>
      </c>
      <c r="I97" s="105"/>
      <c r="J97" s="2"/>
    </row>
    <row r="98" spans="1:11" ht="15" x14ac:dyDescent="0.2">
      <c r="A98" s="80"/>
      <c r="B98" s="74"/>
      <c r="C98" s="75"/>
      <c r="D98" s="89"/>
      <c r="E98" s="74"/>
      <c r="F98" s="76"/>
      <c r="G98" s="37"/>
      <c r="H98" s="1"/>
      <c r="I98" s="1"/>
      <c r="J98" s="2"/>
    </row>
    <row r="99" spans="1:11" ht="171" x14ac:dyDescent="0.25">
      <c r="A99" s="80" t="s">
        <v>28</v>
      </c>
      <c r="B99" s="80" t="s">
        <v>151</v>
      </c>
      <c r="C99" s="80" t="s">
        <v>152</v>
      </c>
      <c r="D99" s="195" t="str">
        <f>_xlfn.TRANSLATE(Validáció!D99,"hu","de")</f>
        <v/>
      </c>
      <c r="E99" s="83" t="str">
        <f>_xlfn.TRANSLATE(Validáció!E99,"hu","de")</f>
        <v/>
      </c>
      <c r="F99" s="192" t="str">
        <f>_xlfn.TRANSLATE(Validáció!F99,"hu","de")</f>
        <v/>
      </c>
      <c r="G99" s="37"/>
      <c r="H99" s="275">
        <v>5</v>
      </c>
      <c r="I99" s="276"/>
      <c r="J99" s="17" t="s">
        <v>153</v>
      </c>
      <c r="K99" s="17"/>
    </row>
    <row r="100" spans="1:11" ht="15" x14ac:dyDescent="0.25">
      <c r="A100" s="80"/>
      <c r="B100" s="74"/>
      <c r="C100" s="75"/>
      <c r="D100" s="89"/>
      <c r="E100" s="74"/>
      <c r="F100" s="76"/>
      <c r="G100" s="37"/>
      <c r="H100" s="275"/>
      <c r="I100" s="276"/>
      <c r="J100" s="85"/>
    </row>
    <row r="101" spans="1:11" ht="37.9" customHeight="1" x14ac:dyDescent="0.2">
      <c r="A101" s="80" t="s">
        <v>28</v>
      </c>
      <c r="B101" s="80" t="s">
        <v>154</v>
      </c>
      <c r="C101" s="80" t="s">
        <v>155</v>
      </c>
      <c r="D101" s="192" t="str">
        <f>_xlfn.TRANSLATE(Validáció!D101,"hu","de")</f>
        <v/>
      </c>
      <c r="E101" s="83" t="str">
        <f>_xlfn.TRANSLATE(Validáció!E101,"hu","de")</f>
        <v/>
      </c>
      <c r="F101" s="192" t="str">
        <f>_xlfn.TRANSLATE(Validáció!F101,"hu","de")</f>
        <v/>
      </c>
      <c r="G101" s="37"/>
      <c r="H101" s="275"/>
      <c r="I101" s="276"/>
      <c r="J101" s="2"/>
    </row>
    <row r="102" spans="1:11" ht="15" x14ac:dyDescent="0.2">
      <c r="A102" s="80"/>
      <c r="B102" s="74"/>
      <c r="C102" s="75"/>
      <c r="D102" s="89"/>
      <c r="E102" s="82"/>
      <c r="F102" s="76"/>
      <c r="G102" s="37"/>
      <c r="H102" s="1"/>
      <c r="I102" s="1"/>
      <c r="J102" s="2"/>
    </row>
    <row r="103" spans="1:11" ht="57" x14ac:dyDescent="0.25">
      <c r="A103" s="80" t="s">
        <v>52</v>
      </c>
      <c r="B103" s="80" t="s">
        <v>156</v>
      </c>
      <c r="C103" s="80" t="s">
        <v>157</v>
      </c>
      <c r="D103" s="195" t="str">
        <f>_xlfn.TRANSLATE(Validáció!D103,"hu","de")</f>
        <v/>
      </c>
      <c r="E103" s="83" t="str">
        <f>_xlfn.TRANSLATE(Validáció!E103,"hu","de")</f>
        <v/>
      </c>
      <c r="F103" s="192" t="str">
        <f>_xlfn.TRANSLATE(Validáció!F103,"hu","de")</f>
        <v>Fotos, Links, falls zutreffend,</v>
      </c>
      <c r="G103" s="37"/>
      <c r="H103" s="1">
        <v>1</v>
      </c>
      <c r="I103" s="105"/>
      <c r="J103" s="85" t="s">
        <v>158</v>
      </c>
    </row>
    <row r="104" spans="1:11" ht="15" x14ac:dyDescent="0.25">
      <c r="A104" s="80"/>
      <c r="B104" s="74"/>
      <c r="C104" s="75"/>
      <c r="D104" s="89"/>
      <c r="E104" s="82"/>
      <c r="F104" s="76"/>
      <c r="G104" s="37"/>
      <c r="H104" s="1"/>
      <c r="I104" s="1"/>
      <c r="J104" s="85"/>
    </row>
    <row r="105" spans="1:11" ht="28.5" x14ac:dyDescent="0.25">
      <c r="A105" s="80" t="s">
        <v>52</v>
      </c>
      <c r="B105" s="80" t="s">
        <v>159</v>
      </c>
      <c r="C105" s="80" t="s">
        <v>160</v>
      </c>
      <c r="D105" s="195" t="str">
        <f>_xlfn.TRANSLATE(Validáció!D105,"hu","de")</f>
        <v/>
      </c>
      <c r="E105" s="83" t="str">
        <f>_xlfn.TRANSLATE(Validáció!E105,"hu","de")</f>
        <v/>
      </c>
      <c r="F105" s="192" t="str">
        <f>_xlfn.TRANSLATE(Validáció!F105,"hu","de")</f>
        <v/>
      </c>
      <c r="G105" s="37"/>
      <c r="H105" s="275">
        <v>2</v>
      </c>
      <c r="I105" s="276"/>
      <c r="J105" s="85" t="s">
        <v>161</v>
      </c>
    </row>
    <row r="106" spans="1:11" x14ac:dyDescent="0.25">
      <c r="A106" s="80"/>
      <c r="B106" s="74"/>
      <c r="C106" s="78"/>
      <c r="D106" s="77"/>
      <c r="E106" s="80"/>
      <c r="F106" s="76"/>
      <c r="G106" s="37"/>
      <c r="H106" s="275"/>
      <c r="I106" s="276"/>
      <c r="J106" s="85"/>
    </row>
    <row r="107" spans="1:11" ht="71.25" x14ac:dyDescent="0.2">
      <c r="A107" s="80" t="s">
        <v>52</v>
      </c>
      <c r="B107" s="80" t="s">
        <v>162</v>
      </c>
      <c r="C107" s="80" t="s">
        <v>163</v>
      </c>
      <c r="D107" s="195" t="str">
        <f>_xlfn.TRANSLATE(Validáció!D107,"hu","de")</f>
        <v/>
      </c>
      <c r="E107" s="83" t="str">
        <f>_xlfn.TRANSLATE(Validáció!E107,"hu","de")</f>
        <v/>
      </c>
      <c r="F107" s="192" t="str">
        <f>_xlfn.TRANSLATE(Validáció!F107,"hu","de")</f>
        <v/>
      </c>
      <c r="G107" s="37"/>
      <c r="H107" s="275"/>
      <c r="I107" s="276"/>
      <c r="J107" s="2"/>
    </row>
    <row r="108" spans="1:11" ht="15" x14ac:dyDescent="0.2">
      <c r="A108" s="80"/>
      <c r="B108" s="74"/>
      <c r="C108" s="75"/>
      <c r="D108" s="89"/>
      <c r="E108" s="82"/>
      <c r="F108" s="76"/>
      <c r="G108" s="37"/>
      <c r="H108" s="275"/>
      <c r="I108" s="276"/>
      <c r="J108" s="2"/>
    </row>
    <row r="109" spans="1:11" x14ac:dyDescent="0.2">
      <c r="A109" s="80" t="s">
        <v>52</v>
      </c>
      <c r="B109" s="80" t="s">
        <v>164</v>
      </c>
      <c r="C109" s="80" t="s">
        <v>165</v>
      </c>
      <c r="D109" s="192" t="str">
        <f>_xlfn.TRANSLATE(Validáció!D109,"hu","de")</f>
        <v/>
      </c>
      <c r="E109" s="83" t="str">
        <f>_xlfn.TRANSLATE(Validáció!E109,"hu","de")</f>
        <v/>
      </c>
      <c r="F109" s="192" t="str">
        <f>_xlfn.TRANSLATE(Validáció!F109,"hu","de")</f>
        <v/>
      </c>
      <c r="G109" s="37"/>
      <c r="H109" s="275"/>
      <c r="I109" s="276"/>
      <c r="J109" s="2"/>
    </row>
    <row r="110" spans="1:11" ht="15" x14ac:dyDescent="0.2">
      <c r="A110" s="80"/>
      <c r="B110" s="74"/>
      <c r="C110" s="75"/>
      <c r="D110" s="89"/>
      <c r="E110" s="74"/>
      <c r="F110" s="76"/>
      <c r="G110" s="37"/>
      <c r="H110" s="1"/>
      <c r="I110" s="1"/>
      <c r="J110" s="2"/>
    </row>
    <row r="111" spans="1:11" s="13" customFormat="1" ht="16.149999999999999" customHeight="1" x14ac:dyDescent="0.25">
      <c r="A111" s="277" t="s">
        <v>166</v>
      </c>
      <c r="B111" s="278"/>
      <c r="C111" s="278"/>
      <c r="D111" s="278"/>
      <c r="E111" s="278"/>
      <c r="F111" s="279"/>
      <c r="G111" s="104">
        <v>10</v>
      </c>
      <c r="H111" s="103"/>
      <c r="I111" s="101"/>
      <c r="J111" s="102"/>
    </row>
    <row r="112" spans="1:11" ht="57" x14ac:dyDescent="0.2">
      <c r="A112" s="80" t="s">
        <v>52</v>
      </c>
      <c r="B112" s="80" t="s">
        <v>167</v>
      </c>
      <c r="C112" s="80" t="s">
        <v>168</v>
      </c>
      <c r="D112" s="195" t="str">
        <f>_xlfn.TRANSLATE(Validáció!D112,"hu","de")</f>
        <v/>
      </c>
      <c r="E112" s="83" t="str">
        <f>_xlfn.TRANSLATE(Validáció!E112,"hu","de")</f>
        <v/>
      </c>
      <c r="F112" s="192" t="str">
        <f>_xlfn.TRANSLATE(Validáció!F112,"hu","de")</f>
        <v>Zertifizierung, z. B. Trainingsplan, Schulungsmaterialien, interne Kommunikationspläne, Trainingskalender</v>
      </c>
      <c r="G112" s="37"/>
      <c r="H112" s="275">
        <v>3</v>
      </c>
      <c r="I112" s="276"/>
      <c r="J112" s="87" t="s">
        <v>169</v>
      </c>
    </row>
    <row r="113" spans="1:10" x14ac:dyDescent="0.2">
      <c r="A113" s="80"/>
      <c r="B113" s="80"/>
      <c r="C113" s="78"/>
      <c r="D113" s="77"/>
      <c r="E113" s="80"/>
      <c r="F113" s="79"/>
      <c r="G113" s="37"/>
      <c r="H113" s="275"/>
      <c r="I113" s="276"/>
      <c r="J113" s="87"/>
    </row>
    <row r="114" spans="1:10" ht="28.5" x14ac:dyDescent="0.2">
      <c r="A114" s="80" t="s">
        <v>52</v>
      </c>
      <c r="B114" s="80" t="s">
        <v>170</v>
      </c>
      <c r="C114" s="80" t="s">
        <v>171</v>
      </c>
      <c r="D114" s="195" t="str">
        <f>_xlfn.TRANSLATE(Validáció!D114,"hu","de")</f>
        <v/>
      </c>
      <c r="E114" s="192" t="str">
        <f>_xlfn.TRANSLATE(Validáció!E114,"hu","de")</f>
        <v/>
      </c>
      <c r="F114" s="192" t="str">
        <f>_xlfn.TRANSLATE(Validáció!F114,"hu","de")</f>
        <v/>
      </c>
      <c r="G114" s="37"/>
      <c r="H114" s="275"/>
      <c r="I114" s="276"/>
      <c r="J114" s="87"/>
    </row>
    <row r="115" spans="1:10" x14ac:dyDescent="0.2">
      <c r="A115" s="80"/>
      <c r="B115" s="80"/>
      <c r="C115" s="78"/>
      <c r="D115" s="77"/>
      <c r="E115" s="80"/>
      <c r="F115" s="79"/>
      <c r="G115" s="37"/>
      <c r="H115" s="275"/>
      <c r="I115" s="276"/>
      <c r="J115" s="87"/>
    </row>
    <row r="116" spans="1:10" x14ac:dyDescent="0.2">
      <c r="A116" s="80" t="s">
        <v>52</v>
      </c>
      <c r="B116" s="80" t="s">
        <v>172</v>
      </c>
      <c r="C116" s="80" t="s">
        <v>173</v>
      </c>
      <c r="D116" s="192" t="str">
        <f>_xlfn.TRANSLATE(Validáció!D116,"hu","de")</f>
        <v/>
      </c>
      <c r="E116" s="83" t="str">
        <f>_xlfn.TRANSLATE(Validáció!E116,"hu","de")</f>
        <v/>
      </c>
      <c r="F116" s="192" t="str">
        <f>_xlfn.TRANSLATE(Validáció!F116,"hu","de")</f>
        <v/>
      </c>
      <c r="G116" s="37"/>
      <c r="H116" s="275"/>
      <c r="I116" s="276"/>
      <c r="J116" s="87"/>
    </row>
    <row r="117" spans="1:10" x14ac:dyDescent="0.2">
      <c r="A117" s="80"/>
      <c r="B117" s="80"/>
      <c r="C117" s="78"/>
      <c r="D117" s="77"/>
      <c r="E117" s="80"/>
      <c r="F117" s="79"/>
      <c r="G117" s="37"/>
      <c r="H117" s="275"/>
      <c r="I117" s="276"/>
      <c r="J117" s="87"/>
    </row>
    <row r="118" spans="1:10" ht="28.5" x14ac:dyDescent="0.2">
      <c r="A118" s="80" t="s">
        <v>52</v>
      </c>
      <c r="B118" s="80" t="s">
        <v>174</v>
      </c>
      <c r="C118" s="80" t="s">
        <v>175</v>
      </c>
      <c r="D118" s="192" t="str">
        <f>_xlfn.TRANSLATE(Validáció!D118,"hu","de")</f>
        <v/>
      </c>
      <c r="E118" s="83" t="str">
        <f>_xlfn.TRANSLATE(Validáció!E118,"hu","de")</f>
        <v/>
      </c>
      <c r="F118" s="192" t="str">
        <f>_xlfn.TRANSLATE(Validáció!F118,"hu","de")</f>
        <v/>
      </c>
      <c r="G118" s="37"/>
      <c r="H118" s="275"/>
      <c r="I118" s="276"/>
      <c r="J118" s="87"/>
    </row>
    <row r="119" spans="1:10" x14ac:dyDescent="0.2">
      <c r="A119" s="80"/>
      <c r="B119" s="80"/>
      <c r="C119" s="78"/>
      <c r="D119" s="77"/>
      <c r="E119" s="80"/>
      <c r="F119" s="79"/>
      <c r="G119" s="37"/>
      <c r="H119" s="1"/>
      <c r="I119" s="1"/>
      <c r="J119" s="87"/>
    </row>
    <row r="120" spans="1:10" ht="47.45" customHeight="1" x14ac:dyDescent="0.2">
      <c r="A120" s="80" t="s">
        <v>52</v>
      </c>
      <c r="B120" s="80" t="s">
        <v>176</v>
      </c>
      <c r="C120" s="80" t="s">
        <v>177</v>
      </c>
      <c r="D120" s="195" t="str">
        <f>_xlfn.TRANSLATE(Validáció!D120,"hu","de")</f>
        <v/>
      </c>
      <c r="E120" s="83" t="str">
        <f>_xlfn.TRANSLATE(Validáció!E120,"hu","de")</f>
        <v/>
      </c>
      <c r="F120" s="192" t="str">
        <f>_xlfn.TRANSLATE(Validáció!F120,"hu","de")</f>
        <v>Zertifikate, z. B. interne Rundschreiben, Links oder ähnliche Dokumente</v>
      </c>
      <c r="G120" s="37"/>
      <c r="H120" s="275">
        <v>1</v>
      </c>
      <c r="I120" s="276"/>
      <c r="J120" s="87" t="s">
        <v>178</v>
      </c>
    </row>
    <row r="121" spans="1:10" x14ac:dyDescent="0.2">
      <c r="A121" s="80"/>
      <c r="B121" s="80"/>
      <c r="C121" s="78"/>
      <c r="D121" s="77"/>
      <c r="E121" s="80"/>
      <c r="F121" s="79"/>
      <c r="G121" s="37"/>
      <c r="H121" s="275"/>
      <c r="I121" s="276"/>
      <c r="J121" s="87"/>
    </row>
    <row r="122" spans="1:10" ht="42.75" x14ac:dyDescent="0.2">
      <c r="A122" s="80" t="s">
        <v>52</v>
      </c>
      <c r="B122" s="80" t="s">
        <v>179</v>
      </c>
      <c r="C122" s="80" t="s">
        <v>180</v>
      </c>
      <c r="D122" s="192" t="str">
        <f>_xlfn.TRANSLATE(Validáció!D122,"hu","de")</f>
        <v/>
      </c>
      <c r="E122" s="83" t="str">
        <f>_xlfn.TRANSLATE(Validáció!E122,"hu","de")</f>
        <v/>
      </c>
      <c r="F122" s="192" t="str">
        <f>_xlfn.TRANSLATE(Validáció!F122,"hu","de")</f>
        <v/>
      </c>
      <c r="G122" s="37"/>
      <c r="H122" s="275"/>
      <c r="I122" s="276"/>
      <c r="J122" s="87"/>
    </row>
    <row r="123" spans="1:10" x14ac:dyDescent="0.2">
      <c r="A123" s="80"/>
      <c r="B123" s="80"/>
      <c r="C123" s="78"/>
      <c r="D123" s="77"/>
      <c r="E123" s="80"/>
      <c r="F123" s="79"/>
      <c r="G123" s="37"/>
      <c r="H123" s="1"/>
      <c r="I123" s="1"/>
      <c r="J123" s="87"/>
    </row>
    <row r="124" spans="1:10" ht="71.25" x14ac:dyDescent="0.25">
      <c r="A124" s="80" t="s">
        <v>28</v>
      </c>
      <c r="B124" s="80" t="s">
        <v>181</v>
      </c>
      <c r="C124" s="80" t="s">
        <v>182</v>
      </c>
      <c r="D124" s="195" t="str">
        <f>_xlfn.TRANSLATE(Validáció!D124,"hu","de")</f>
        <v/>
      </c>
      <c r="E124" s="83" t="str">
        <f>_xlfn.TRANSLATE(Validáció!E124,"hu","de")</f>
        <v/>
      </c>
      <c r="F124" s="192" t="str">
        <f>_xlfn.TRANSLATE(Validáció!F124,"hu","de")</f>
        <v>Zum Beispiel Fotos, Links</v>
      </c>
      <c r="G124" s="37"/>
      <c r="H124" s="1">
        <v>1</v>
      </c>
      <c r="I124" s="105"/>
      <c r="J124" s="85" t="s">
        <v>116</v>
      </c>
    </row>
    <row r="125" spans="1:10" x14ac:dyDescent="0.25">
      <c r="A125" s="80"/>
      <c r="B125" s="80"/>
      <c r="C125" s="78"/>
      <c r="D125" s="77"/>
      <c r="E125" s="80"/>
      <c r="F125" s="79"/>
      <c r="G125" s="37"/>
      <c r="H125" s="1"/>
      <c r="I125" s="1"/>
      <c r="J125" s="85"/>
    </row>
    <row r="126" spans="1:10" ht="85.5" x14ac:dyDescent="0.25">
      <c r="A126" s="80" t="s">
        <v>28</v>
      </c>
      <c r="B126" s="80" t="s">
        <v>183</v>
      </c>
      <c r="C126" s="80" t="s">
        <v>184</v>
      </c>
      <c r="D126" s="195" t="str">
        <f>_xlfn.TRANSLATE(Validáció!D126,"hu","de")</f>
        <v/>
      </c>
      <c r="E126" s="83" t="str">
        <f>_xlfn.TRANSLATE(Validáció!E126,"hu","de")</f>
        <v/>
      </c>
      <c r="F126" s="192" t="str">
        <f>_xlfn.TRANSLATE(Validáció!F126,"hu","de")</f>
        <v>Zertifikat / Dokument, das die Anerkennung bestätigt</v>
      </c>
      <c r="G126" s="37"/>
      <c r="H126" s="1">
        <v>4</v>
      </c>
      <c r="I126" s="105"/>
      <c r="J126" s="85" t="s">
        <v>185</v>
      </c>
    </row>
    <row r="127" spans="1:10" x14ac:dyDescent="0.25">
      <c r="A127" s="80"/>
      <c r="B127" s="80"/>
      <c r="C127" s="78"/>
      <c r="D127" s="77"/>
      <c r="E127" s="80"/>
      <c r="F127" s="79"/>
      <c r="G127" s="37"/>
      <c r="H127" s="1"/>
      <c r="I127" s="1"/>
      <c r="J127" s="85"/>
    </row>
    <row r="128" spans="1:10" ht="54" customHeight="1" x14ac:dyDescent="0.25">
      <c r="A128" s="80" t="s">
        <v>28</v>
      </c>
      <c r="B128" s="80" t="s">
        <v>186</v>
      </c>
      <c r="C128" s="80" t="s">
        <v>187</v>
      </c>
      <c r="D128" s="195" t="str">
        <f>_xlfn.TRANSLATE(Validáció!D128,"hu","de")</f>
        <v/>
      </c>
      <c r="E128" s="83" t="str">
        <f>_xlfn.TRANSLATE(Validáció!E128,"hu","de")</f>
        <v/>
      </c>
      <c r="F128" s="192" t="str">
        <f>_xlfn.TRANSLATE(Validáció!F128,"hu","de")</f>
        <v/>
      </c>
      <c r="G128" s="37"/>
      <c r="H128" s="1">
        <v>1</v>
      </c>
      <c r="I128" s="105"/>
      <c r="J128" s="85" t="s">
        <v>178</v>
      </c>
    </row>
    <row r="129" spans="1:12" x14ac:dyDescent="0.25">
      <c r="A129" s="80"/>
      <c r="B129" s="80"/>
      <c r="C129" s="78"/>
      <c r="D129" s="77"/>
      <c r="E129" s="77"/>
      <c r="F129" s="79"/>
      <c r="G129" s="37"/>
      <c r="H129" s="1"/>
      <c r="I129" s="1"/>
      <c r="J129" s="85"/>
    </row>
    <row r="130" spans="1:12" s="13" customFormat="1" ht="16.149999999999999" customHeight="1" x14ac:dyDescent="0.25">
      <c r="A130" s="277" t="s">
        <v>188</v>
      </c>
      <c r="B130" s="278"/>
      <c r="C130" s="278"/>
      <c r="D130" s="278"/>
      <c r="E130" s="278"/>
      <c r="F130" s="279"/>
      <c r="G130" s="104">
        <f>SUM(H131:H139)</f>
        <v>5</v>
      </c>
      <c r="H130" s="103"/>
      <c r="I130" s="101"/>
      <c r="J130" s="102"/>
    </row>
    <row r="131" spans="1:12" ht="77.45" customHeight="1" x14ac:dyDescent="0.25">
      <c r="A131" s="80" t="s">
        <v>52</v>
      </c>
      <c r="B131" s="80" t="s">
        <v>189</v>
      </c>
      <c r="C131" s="80" t="s">
        <v>190</v>
      </c>
      <c r="D131" s="195" t="str">
        <f>_xlfn.TRANSLATE(Validáció!D131,"hu","de")</f>
        <v/>
      </c>
      <c r="E131" s="83" t="str">
        <f>_xlfn.TRANSLATE(Validáció!E131,"hu","de")</f>
        <v/>
      </c>
      <c r="F131" s="192" t="str">
        <f>_xlfn.TRANSLATE(Validáció!F131,"hu","de")</f>
        <v>Dokumentation/Anhang, z. B. Produktspezifikation</v>
      </c>
      <c r="G131" s="37"/>
      <c r="H131" s="1">
        <v>1</v>
      </c>
      <c r="I131" s="105"/>
      <c r="J131" s="85" t="s">
        <v>191</v>
      </c>
      <c r="K131" s="19"/>
      <c r="L131" s="19"/>
    </row>
    <row r="132" spans="1:12" x14ac:dyDescent="0.25">
      <c r="A132" s="80"/>
      <c r="B132" s="80"/>
      <c r="C132" s="78"/>
      <c r="D132" s="77"/>
      <c r="E132" s="80"/>
      <c r="F132" s="79"/>
      <c r="G132" s="37"/>
      <c r="H132" s="1"/>
      <c r="I132" s="1"/>
      <c r="J132" s="85"/>
      <c r="K132" s="19"/>
      <c r="L132" s="19"/>
    </row>
    <row r="133" spans="1:12" ht="48.6" customHeight="1" x14ac:dyDescent="0.25">
      <c r="A133" s="80" t="s">
        <v>52</v>
      </c>
      <c r="B133" s="80" t="s">
        <v>192</v>
      </c>
      <c r="C133" s="80" t="s">
        <v>193</v>
      </c>
      <c r="D133" s="195" t="str">
        <f>_xlfn.TRANSLATE(Validáció!D133,"hu","de")</f>
        <v/>
      </c>
      <c r="E133" s="83" t="str">
        <f>_xlfn.TRANSLATE(Validáció!E133,"hu","de")</f>
        <v/>
      </c>
      <c r="F133" s="192" t="str">
        <f>_xlfn.TRANSLATE(Validáció!F133,"hu","de")</f>
        <v/>
      </c>
      <c r="G133" s="37"/>
      <c r="H133" s="1">
        <v>1</v>
      </c>
      <c r="I133" s="105"/>
      <c r="J133" s="85" t="s">
        <v>191</v>
      </c>
      <c r="K133" s="19"/>
      <c r="L133" s="19"/>
    </row>
    <row r="134" spans="1:12" x14ac:dyDescent="0.25">
      <c r="A134" s="80"/>
      <c r="B134" s="80"/>
      <c r="C134" s="78"/>
      <c r="D134" s="77"/>
      <c r="E134" s="80"/>
      <c r="F134" s="79"/>
      <c r="G134" s="37"/>
      <c r="H134" s="1"/>
      <c r="I134" s="1"/>
      <c r="J134" s="85"/>
      <c r="K134" s="19"/>
      <c r="L134" s="19"/>
    </row>
    <row r="135" spans="1:12" ht="28.5" x14ac:dyDescent="0.25">
      <c r="A135" s="80" t="s">
        <v>52</v>
      </c>
      <c r="B135" s="80" t="s">
        <v>194</v>
      </c>
      <c r="C135" s="80" t="s">
        <v>195</v>
      </c>
      <c r="D135" s="195" t="str">
        <f>_xlfn.TRANSLATE(Validáció!D135,"hu","de")</f>
        <v/>
      </c>
      <c r="E135" s="83" t="str">
        <f>_xlfn.TRANSLATE(Validáció!E135,"hu","de")</f>
        <v/>
      </c>
      <c r="F135" s="192" t="str">
        <f>_xlfn.TRANSLATE(Validáció!F135,"hu","de")</f>
        <v/>
      </c>
      <c r="G135" s="37"/>
      <c r="H135" s="1">
        <v>1</v>
      </c>
      <c r="I135" s="105"/>
      <c r="J135" s="85" t="s">
        <v>191</v>
      </c>
      <c r="K135" s="19"/>
      <c r="L135" s="19"/>
    </row>
    <row r="136" spans="1:12" x14ac:dyDescent="0.25">
      <c r="A136" s="80"/>
      <c r="B136" s="80"/>
      <c r="C136" s="78"/>
      <c r="D136" s="77"/>
      <c r="E136" s="80"/>
      <c r="F136" s="79"/>
      <c r="G136" s="37"/>
      <c r="H136" s="1"/>
      <c r="I136" s="1"/>
      <c r="J136" s="85"/>
      <c r="K136" s="19"/>
      <c r="L136" s="19"/>
    </row>
    <row r="137" spans="1:12" ht="28.5" x14ac:dyDescent="0.25">
      <c r="A137" s="80" t="s">
        <v>52</v>
      </c>
      <c r="B137" s="80" t="s">
        <v>196</v>
      </c>
      <c r="C137" s="80" t="s">
        <v>197</v>
      </c>
      <c r="D137" s="195" t="str">
        <f>_xlfn.TRANSLATE(Validáció!D137,"hu","de")</f>
        <v/>
      </c>
      <c r="E137" s="83" t="str">
        <f>_xlfn.TRANSLATE(Validáció!E137,"hu","de")</f>
        <v/>
      </c>
      <c r="F137" s="192" t="str">
        <f>_xlfn.TRANSLATE(Validáció!F137,"hu","de")</f>
        <v/>
      </c>
      <c r="G137" s="37"/>
      <c r="H137" s="1">
        <v>1</v>
      </c>
      <c r="I137" s="105"/>
      <c r="J137" s="85" t="s">
        <v>191</v>
      </c>
      <c r="K137" s="19"/>
      <c r="L137" s="19"/>
    </row>
    <row r="138" spans="1:12" x14ac:dyDescent="0.25">
      <c r="A138" s="80"/>
      <c r="B138" s="80"/>
      <c r="C138" s="78"/>
      <c r="D138" s="77"/>
      <c r="E138" s="80"/>
      <c r="F138" s="79"/>
      <c r="G138" s="37"/>
      <c r="H138" s="1"/>
      <c r="I138" s="1"/>
      <c r="J138" s="85"/>
      <c r="K138" s="19"/>
      <c r="L138" s="19"/>
    </row>
    <row r="139" spans="1:12" ht="28.5" x14ac:dyDescent="0.25">
      <c r="A139" s="80" t="s">
        <v>52</v>
      </c>
      <c r="B139" s="80" t="s">
        <v>198</v>
      </c>
      <c r="C139" s="80" t="s">
        <v>199</v>
      </c>
      <c r="D139" s="195" t="str">
        <f>_xlfn.TRANSLATE(Validáció!D139,"hu","de")</f>
        <v/>
      </c>
      <c r="E139" s="83" t="str">
        <f>_xlfn.TRANSLATE(Validáció!E139,"hu","de")</f>
        <v/>
      </c>
      <c r="F139" s="192" t="str">
        <f>_xlfn.TRANSLATE(Validáció!F139,"hu","de")</f>
        <v/>
      </c>
      <c r="G139" s="37"/>
      <c r="H139" s="1">
        <v>1</v>
      </c>
      <c r="I139" s="105"/>
      <c r="J139" s="85" t="s">
        <v>191</v>
      </c>
      <c r="K139" s="19"/>
      <c r="L139" s="19"/>
    </row>
    <row r="140" spans="1:12" x14ac:dyDescent="0.25">
      <c r="A140" s="38"/>
      <c r="B140" s="38"/>
      <c r="C140" s="38"/>
      <c r="D140" s="38"/>
      <c r="E140" s="38"/>
      <c r="F140" s="38"/>
      <c r="G140" s="39"/>
      <c r="H140" s="40"/>
      <c r="I140" s="12"/>
      <c r="J140" s="45"/>
    </row>
    <row r="141" spans="1:12" x14ac:dyDescent="0.25">
      <c r="A141" s="11" t="s">
        <v>3</v>
      </c>
      <c r="G141" s="19">
        <f>SUM(G4,G11,G20,G51,G62,G71,G85,G96,G111,G130)</f>
        <v>100</v>
      </c>
      <c r="H141" s="19">
        <f>SUM(H3:H139)</f>
        <v>100</v>
      </c>
      <c r="I141" s="20">
        <f>SUM(I5:I139)</f>
        <v>0</v>
      </c>
      <c r="J141" s="19"/>
      <c r="K141" s="19"/>
    </row>
    <row r="142" spans="1:12" x14ac:dyDescent="0.25">
      <c r="H142" s="18"/>
    </row>
    <row r="143" spans="1:12" x14ac:dyDescent="0.25">
      <c r="H143" s="19"/>
      <c r="I143" s="19"/>
      <c r="J143" s="19"/>
      <c r="K143" s="21"/>
    </row>
  </sheetData>
  <mergeCells count="38">
    <mergeCell ref="A4:F4"/>
    <mergeCell ref="A11:F11"/>
    <mergeCell ref="A20:F20"/>
    <mergeCell ref="A130:F130"/>
    <mergeCell ref="A62:F62"/>
    <mergeCell ref="A71:F71"/>
    <mergeCell ref="A85:F85"/>
    <mergeCell ref="A96:F96"/>
    <mergeCell ref="A111:F111"/>
    <mergeCell ref="I31:I33"/>
    <mergeCell ref="A51:F51"/>
    <mergeCell ref="H65:H67"/>
    <mergeCell ref="I65:I67"/>
    <mergeCell ref="H5:H9"/>
    <mergeCell ref="H27:H29"/>
    <mergeCell ref="I27:I29"/>
    <mergeCell ref="H21:H23"/>
    <mergeCell ref="I21:I23"/>
    <mergeCell ref="H37:H39"/>
    <mergeCell ref="I37:I39"/>
    <mergeCell ref="H43:H45"/>
    <mergeCell ref="I43:I45"/>
    <mergeCell ref="H120:H122"/>
    <mergeCell ref="I120:I122"/>
    <mergeCell ref="I105:I109"/>
    <mergeCell ref="I99:I101"/>
    <mergeCell ref="I5:I9"/>
    <mergeCell ref="H92:H94"/>
    <mergeCell ref="I92:I94"/>
    <mergeCell ref="H99:H101"/>
    <mergeCell ref="H105:H109"/>
    <mergeCell ref="H112:H118"/>
    <mergeCell ref="I112:I118"/>
    <mergeCell ref="H72:H78"/>
    <mergeCell ref="I72:I78"/>
    <mergeCell ref="H86:H90"/>
    <mergeCell ref="I86:I90"/>
    <mergeCell ref="H31:H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1"/>
  <sheetViews>
    <sheetView zoomScale="85" zoomScaleNormal="85" workbookViewId="0">
      <selection activeCell="H23" sqref="H23"/>
    </sheetView>
  </sheetViews>
  <sheetFormatPr defaultColWidth="8.7109375" defaultRowHeight="14.25" x14ac:dyDescent="0.2"/>
  <cols>
    <col min="1" max="1" width="13.5703125" style="2" customWidth="1"/>
    <col min="2" max="2" width="30.7109375" style="2" customWidth="1"/>
    <col min="3" max="3" width="27.140625" style="2" customWidth="1"/>
    <col min="4" max="4" width="26.28515625" style="2" customWidth="1"/>
    <col min="5" max="5" width="30.5703125" style="2" customWidth="1"/>
    <col min="6" max="6" width="25" style="2" customWidth="1"/>
    <col min="7" max="7" width="18.7109375" style="2" customWidth="1"/>
    <col min="8" max="8" width="29.7109375" style="2" customWidth="1"/>
    <col min="9" max="9" width="30.85546875" style="2" customWidth="1"/>
    <col min="10" max="10" width="30.28515625" style="2" customWidth="1"/>
    <col min="11" max="11" width="13.28515625" style="2" customWidth="1"/>
    <col min="12" max="16384" width="8.7109375" style="2"/>
  </cols>
  <sheetData>
    <row r="1" spans="1:9" ht="18" x14ac:dyDescent="0.25">
      <c r="A1" s="106" t="s">
        <v>542</v>
      </c>
      <c r="B1" s="8"/>
      <c r="C1" s="8"/>
    </row>
    <row r="2" spans="1:9" ht="15" x14ac:dyDescent="0.2">
      <c r="A2" s="153" t="s">
        <v>543</v>
      </c>
      <c r="B2" s="8"/>
      <c r="C2" s="8"/>
    </row>
    <row r="4" spans="1:9" ht="15.75" x14ac:dyDescent="0.25">
      <c r="A4" s="5" t="s">
        <v>544</v>
      </c>
      <c r="B4" s="107" t="s">
        <v>545</v>
      </c>
      <c r="C4" s="157"/>
      <c r="F4" s="5"/>
      <c r="G4" s="5"/>
      <c r="H4" s="5"/>
    </row>
    <row r="5" spans="1:9" ht="25.5" x14ac:dyDescent="0.2">
      <c r="B5" s="58" t="s">
        <v>546</v>
      </c>
      <c r="C5" s="90" t="s">
        <v>547</v>
      </c>
      <c r="D5" s="90" t="s">
        <v>548</v>
      </c>
      <c r="E5" s="90" t="s">
        <v>549</v>
      </c>
      <c r="F5" s="90" t="s">
        <v>550</v>
      </c>
      <c r="G5" s="108"/>
    </row>
    <row r="6" spans="1:9" ht="15" x14ac:dyDescent="0.2">
      <c r="B6" s="60">
        <v>2023</v>
      </c>
      <c r="C6" s="109"/>
      <c r="D6" s="109"/>
      <c r="E6" s="109"/>
      <c r="F6" s="109"/>
    </row>
    <row r="7" spans="1:9" ht="15" x14ac:dyDescent="0.2">
      <c r="B7" s="60">
        <v>2024</v>
      </c>
      <c r="C7" s="109"/>
      <c r="D7" s="109"/>
      <c r="E7" s="109"/>
      <c r="F7" s="109"/>
      <c r="H7" s="2" t="s">
        <v>551</v>
      </c>
    </row>
    <row r="8" spans="1:9" ht="15" x14ac:dyDescent="0.2">
      <c r="B8" s="60">
        <v>2025</v>
      </c>
      <c r="C8" s="109"/>
      <c r="D8" s="109"/>
      <c r="E8" s="109"/>
      <c r="F8" s="109"/>
    </row>
    <row r="11" spans="1:9" ht="15.75" x14ac:dyDescent="0.25">
      <c r="A11" s="5" t="s">
        <v>552</v>
      </c>
      <c r="B11" s="107" t="s">
        <v>553</v>
      </c>
      <c r="C11" s="280" t="s">
        <v>554</v>
      </c>
      <c r="D11" s="280"/>
      <c r="E11" s="280" t="s">
        <v>555</v>
      </c>
      <c r="F11" s="280"/>
      <c r="G11" s="280" t="s">
        <v>556</v>
      </c>
      <c r="H11" s="280"/>
    </row>
    <row r="12" spans="1:9" ht="30" x14ac:dyDescent="0.2">
      <c r="B12" s="58" t="s">
        <v>546</v>
      </c>
      <c r="C12" s="92" t="s">
        <v>200</v>
      </c>
      <c r="D12" s="58" t="s">
        <v>747</v>
      </c>
      <c r="E12" s="92" t="s">
        <v>200</v>
      </c>
      <c r="F12" s="58" t="s">
        <v>557</v>
      </c>
      <c r="G12" s="92" t="s">
        <v>200</v>
      </c>
      <c r="H12" s="58" t="s">
        <v>557</v>
      </c>
      <c r="I12" s="183" t="s">
        <v>748</v>
      </c>
    </row>
    <row r="13" spans="1:9" ht="15" x14ac:dyDescent="0.2">
      <c r="B13" s="60">
        <v>2023</v>
      </c>
      <c r="C13" s="109"/>
      <c r="D13" s="155"/>
      <c r="E13" s="109"/>
      <c r="F13" s="155"/>
      <c r="G13" s="109"/>
      <c r="H13" s="167"/>
    </row>
    <row r="14" spans="1:9" ht="15" x14ac:dyDescent="0.2">
      <c r="B14" s="60">
        <v>2024</v>
      </c>
      <c r="C14" s="109"/>
      <c r="D14" s="155"/>
      <c r="E14" s="109"/>
      <c r="F14" s="155"/>
      <c r="G14" s="109"/>
      <c r="H14" s="167"/>
    </row>
    <row r="15" spans="1:9" ht="15" x14ac:dyDescent="0.2">
      <c r="B15" s="60">
        <v>2025</v>
      </c>
      <c r="C15" s="109"/>
      <c r="D15" s="155"/>
      <c r="E15" s="109"/>
      <c r="F15" s="155"/>
      <c r="G15" s="109"/>
      <c r="H15" s="167"/>
    </row>
    <row r="18" spans="1:5" ht="15.75" x14ac:dyDescent="0.25">
      <c r="A18" s="5" t="s">
        <v>558</v>
      </c>
      <c r="B18" s="107" t="s">
        <v>559</v>
      </c>
      <c r="C18" s="110" t="s">
        <v>560</v>
      </c>
      <c r="D18" s="154"/>
      <c r="E18" s="112"/>
    </row>
    <row r="19" spans="1:5" ht="45" x14ac:dyDescent="0.2">
      <c r="B19" s="58" t="s">
        <v>561</v>
      </c>
      <c r="C19" s="58" t="s">
        <v>562</v>
      </c>
      <c r="D19" s="58" t="s">
        <v>563</v>
      </c>
      <c r="E19" s="58" t="s">
        <v>564</v>
      </c>
    </row>
    <row r="20" spans="1:5" x14ac:dyDescent="0.2">
      <c r="B20" s="60" t="s">
        <v>565</v>
      </c>
      <c r="C20" s="113"/>
      <c r="D20" s="111"/>
      <c r="E20" s="60"/>
    </row>
    <row r="21" spans="1:5" x14ac:dyDescent="0.2">
      <c r="B21" s="60" t="s">
        <v>566</v>
      </c>
      <c r="C21" s="113"/>
      <c r="D21" s="111"/>
      <c r="E21" s="60"/>
    </row>
    <row r="22" spans="1:5" ht="71.25" x14ac:dyDescent="0.2">
      <c r="B22" s="60" t="s">
        <v>567</v>
      </c>
      <c r="C22" s="113"/>
      <c r="D22" s="111"/>
      <c r="E22" s="60" t="s">
        <v>568</v>
      </c>
    </row>
    <row r="23" spans="1:5" x14ac:dyDescent="0.2">
      <c r="B23" s="60" t="s">
        <v>569</v>
      </c>
      <c r="C23" s="113"/>
      <c r="D23" s="111"/>
      <c r="E23" s="60"/>
    </row>
    <row r="24" spans="1:5" ht="57" x14ac:dyDescent="0.2">
      <c r="B24" s="60" t="s">
        <v>570</v>
      </c>
      <c r="C24" s="113"/>
      <c r="D24" s="111"/>
      <c r="E24" s="60" t="s">
        <v>571</v>
      </c>
    </row>
    <row r="25" spans="1:5" x14ac:dyDescent="0.2">
      <c r="B25" s="60" t="s">
        <v>572</v>
      </c>
      <c r="C25" s="113"/>
      <c r="D25" s="111"/>
      <c r="E25" s="60"/>
    </row>
    <row r="26" spans="1:5" x14ac:dyDescent="0.2">
      <c r="B26" s="60" t="s">
        <v>573</v>
      </c>
      <c r="C26" s="113"/>
      <c r="D26" s="111"/>
      <c r="E26" s="60"/>
    </row>
    <row r="27" spans="1:5" x14ac:dyDescent="0.2">
      <c r="B27" s="60" t="s">
        <v>574</v>
      </c>
      <c r="C27" s="113"/>
      <c r="D27" s="111"/>
      <c r="E27" s="60" t="s">
        <v>575</v>
      </c>
    </row>
    <row r="28" spans="1:5" ht="15" x14ac:dyDescent="0.2">
      <c r="B28" s="114" t="s">
        <v>576</v>
      </c>
      <c r="C28" s="115">
        <f>SUM(C20:C27)</f>
        <v>0</v>
      </c>
      <c r="D28" s="116">
        <f>SUM(D20:D27)</f>
        <v>0</v>
      </c>
      <c r="E28" s="60"/>
    </row>
    <row r="29" spans="1:5" ht="15" x14ac:dyDescent="0.2">
      <c r="B29" s="73"/>
      <c r="C29" s="117"/>
      <c r="D29" s="118"/>
      <c r="E29" s="6"/>
    </row>
    <row r="30" spans="1:5" ht="18" x14ac:dyDescent="0.25">
      <c r="B30" s="73"/>
      <c r="C30" s="117"/>
      <c r="D30" s="118"/>
      <c r="E30" s="119"/>
    </row>
    <row r="31" spans="1:5" ht="18" x14ac:dyDescent="0.25">
      <c r="A31" s="5" t="s">
        <v>577</v>
      </c>
      <c r="B31" s="107" t="s">
        <v>578</v>
      </c>
      <c r="C31" s="119"/>
      <c r="D31" s="119"/>
    </row>
    <row r="32" spans="1:5" ht="15" x14ac:dyDescent="0.2">
      <c r="B32" s="58" t="s">
        <v>579</v>
      </c>
      <c r="C32" s="59" t="s">
        <v>201</v>
      </c>
      <c r="D32" s="58" t="s">
        <v>202</v>
      </c>
    </row>
    <row r="33" spans="1:7" ht="15" x14ac:dyDescent="0.2">
      <c r="B33" s="112" t="s">
        <v>580</v>
      </c>
      <c r="C33" s="120"/>
      <c r="D33" s="121"/>
    </row>
    <row r="34" spans="1:7" ht="15" x14ac:dyDescent="0.2">
      <c r="B34" s="112" t="s">
        <v>581</v>
      </c>
      <c r="C34" s="120"/>
      <c r="D34" s="120"/>
    </row>
    <row r="35" spans="1:7" ht="15" x14ac:dyDescent="0.2">
      <c r="B35" s="112" t="s">
        <v>582</v>
      </c>
      <c r="C35" s="120"/>
      <c r="D35" s="120"/>
    </row>
    <row r="36" spans="1:7" ht="15" x14ac:dyDescent="0.2">
      <c r="B36" s="112" t="s">
        <v>583</v>
      </c>
      <c r="C36" s="120"/>
      <c r="D36" s="120"/>
    </row>
    <row r="37" spans="1:7" ht="28.5" x14ac:dyDescent="0.2">
      <c r="B37" s="196" t="s">
        <v>584</v>
      </c>
      <c r="C37" s="120"/>
      <c r="D37" s="120"/>
    </row>
    <row r="38" spans="1:7" ht="15" x14ac:dyDescent="0.2">
      <c r="B38" s="73"/>
      <c r="C38" s="117"/>
      <c r="D38" s="118"/>
      <c r="E38" s="6"/>
    </row>
    <row r="39" spans="1:7" ht="11.45" customHeight="1" x14ac:dyDescent="0.2"/>
    <row r="40" spans="1:7" ht="15.75" x14ac:dyDescent="0.25">
      <c r="A40" s="5" t="s">
        <v>585</v>
      </c>
      <c r="B40" s="123" t="s">
        <v>586</v>
      </c>
      <c r="C40" s="110" t="s">
        <v>560</v>
      </c>
      <c r="D40" s="156"/>
      <c r="E40" s="5"/>
      <c r="F40" s="5"/>
      <c r="G40" s="5"/>
    </row>
    <row r="41" spans="1:7" ht="75" x14ac:dyDescent="0.2">
      <c r="B41" s="58" t="s">
        <v>587</v>
      </c>
      <c r="C41" s="58" t="s">
        <v>588</v>
      </c>
      <c r="D41" s="125" t="s">
        <v>589</v>
      </c>
      <c r="E41" s="58" t="s">
        <v>590</v>
      </c>
      <c r="F41" s="58" t="s">
        <v>591</v>
      </c>
      <c r="G41" s="58" t="s">
        <v>592</v>
      </c>
    </row>
    <row r="42" spans="1:7" x14ac:dyDescent="0.2">
      <c r="B42" s="126" t="s">
        <v>593</v>
      </c>
      <c r="C42" s="165"/>
      <c r="D42" s="124"/>
      <c r="E42" s="156"/>
      <c r="F42" s="165"/>
      <c r="G42" s="126" t="s">
        <v>594</v>
      </c>
    </row>
    <row r="43" spans="1:7" x14ac:dyDescent="0.2">
      <c r="B43" s="126" t="s">
        <v>595</v>
      </c>
      <c r="C43" s="165"/>
      <c r="D43" s="124"/>
      <c r="E43" s="156"/>
      <c r="F43" s="165"/>
      <c r="G43" s="126" t="s">
        <v>594</v>
      </c>
    </row>
    <row r="44" spans="1:7" x14ac:dyDescent="0.2">
      <c r="B44" s="126" t="s">
        <v>596</v>
      </c>
      <c r="C44" s="165"/>
      <c r="D44" s="124"/>
      <c r="E44" s="156"/>
      <c r="F44" s="165"/>
      <c r="G44" s="126" t="s">
        <v>594</v>
      </c>
    </row>
    <row r="47" spans="1:7" ht="15.75" x14ac:dyDescent="0.25">
      <c r="A47" s="5" t="s">
        <v>597</v>
      </c>
      <c r="B47" s="107" t="s">
        <v>438</v>
      </c>
    </row>
    <row r="48" spans="1:7" ht="30" x14ac:dyDescent="0.2">
      <c r="B48" s="58" t="s">
        <v>546</v>
      </c>
      <c r="C48" s="58" t="s">
        <v>598</v>
      </c>
    </row>
    <row r="49" spans="1:4" x14ac:dyDescent="0.2">
      <c r="B49" s="60">
        <v>2023</v>
      </c>
      <c r="C49" s="113"/>
    </row>
    <row r="50" spans="1:4" x14ac:dyDescent="0.2">
      <c r="B50" s="60">
        <v>2024</v>
      </c>
      <c r="C50" s="113"/>
    </row>
    <row r="51" spans="1:4" x14ac:dyDescent="0.2">
      <c r="B51" s="60">
        <v>2025</v>
      </c>
      <c r="C51" s="113"/>
    </row>
    <row r="52" spans="1:4" x14ac:dyDescent="0.2">
      <c r="B52" s="127"/>
      <c r="C52" s="128"/>
      <c r="D52" s="127"/>
    </row>
    <row r="53" spans="1:4" x14ac:dyDescent="0.2">
      <c r="B53" s="127"/>
      <c r="C53" s="128"/>
      <c r="D53" s="127"/>
    </row>
    <row r="55" spans="1:4" ht="15.75" x14ac:dyDescent="0.25">
      <c r="A55" s="5" t="s">
        <v>599</v>
      </c>
      <c r="B55" s="107" t="s">
        <v>600</v>
      </c>
      <c r="C55" s="110" t="s">
        <v>560</v>
      </c>
      <c r="D55" s="154"/>
    </row>
    <row r="56" spans="1:4" ht="15" x14ac:dyDescent="0.2">
      <c r="B56" s="58" t="s">
        <v>600</v>
      </c>
      <c r="C56" s="58" t="s">
        <v>601</v>
      </c>
      <c r="D56" s="129"/>
    </row>
    <row r="57" spans="1:4" x14ac:dyDescent="0.2">
      <c r="B57" s="60" t="s">
        <v>602</v>
      </c>
      <c r="C57" s="113"/>
      <c r="D57" s="130"/>
    </row>
    <row r="58" spans="1:4" x14ac:dyDescent="0.2">
      <c r="B58" s="60" t="s">
        <v>266</v>
      </c>
      <c r="C58" s="113"/>
      <c r="D58" s="130"/>
    </row>
    <row r="59" spans="1:4" x14ac:dyDescent="0.2">
      <c r="B59" s="60" t="s">
        <v>603</v>
      </c>
      <c r="C59" s="113"/>
      <c r="D59" s="130"/>
    </row>
    <row r="60" spans="1:4" x14ac:dyDescent="0.2">
      <c r="B60" s="60" t="s">
        <v>604</v>
      </c>
      <c r="C60" s="113"/>
      <c r="D60" s="130"/>
    </row>
    <row r="61" spans="1:4" x14ac:dyDescent="0.2">
      <c r="B61" s="60" t="s">
        <v>574</v>
      </c>
      <c r="C61" s="113"/>
      <c r="D61" s="130"/>
    </row>
    <row r="62" spans="1:4" ht="15" x14ac:dyDescent="0.2">
      <c r="B62" s="114" t="s">
        <v>576</v>
      </c>
      <c r="C62" s="113"/>
      <c r="D62" s="131"/>
    </row>
    <row r="63" spans="1:4" ht="15" x14ac:dyDescent="0.2">
      <c r="B63" s="132"/>
      <c r="C63" s="128"/>
      <c r="D63" s="133"/>
    </row>
    <row r="65" spans="1:6" ht="15.75" x14ac:dyDescent="0.25">
      <c r="A65" s="5" t="s">
        <v>605</v>
      </c>
      <c r="B65" s="107" t="s">
        <v>606</v>
      </c>
    </row>
    <row r="66" spans="1:6" ht="30" x14ac:dyDescent="0.2">
      <c r="B66" s="58" t="s">
        <v>546</v>
      </c>
      <c r="C66" s="58" t="s">
        <v>607</v>
      </c>
      <c r="D66" s="58" t="s">
        <v>608</v>
      </c>
      <c r="E66" s="58" t="s">
        <v>609</v>
      </c>
      <c r="F66" s="58" t="s">
        <v>610</v>
      </c>
    </row>
    <row r="67" spans="1:6" x14ac:dyDescent="0.2">
      <c r="B67" s="60">
        <v>2023</v>
      </c>
      <c r="C67" s="113"/>
      <c r="D67" s="113"/>
      <c r="E67" s="113"/>
      <c r="F67" s="113"/>
    </row>
    <row r="68" spans="1:6" x14ac:dyDescent="0.2">
      <c r="B68" s="60">
        <v>2024</v>
      </c>
      <c r="C68" s="113"/>
      <c r="D68" s="113"/>
      <c r="E68" s="113"/>
      <c r="F68" s="113"/>
    </row>
    <row r="69" spans="1:6" x14ac:dyDescent="0.2">
      <c r="B69" s="60">
        <v>2025</v>
      </c>
      <c r="C69" s="113"/>
      <c r="D69" s="113"/>
      <c r="E69" s="113"/>
      <c r="F69" s="113"/>
    </row>
    <row r="73" spans="1:6" ht="15.75" x14ac:dyDescent="0.25">
      <c r="A73" s="5" t="s">
        <v>611</v>
      </c>
      <c r="B73" s="107" t="s">
        <v>472</v>
      </c>
      <c r="F73" s="5"/>
    </row>
    <row r="74" spans="1:6" ht="15" x14ac:dyDescent="0.2">
      <c r="B74" s="58" t="s">
        <v>546</v>
      </c>
      <c r="C74" s="90" t="s">
        <v>612</v>
      </c>
      <c r="D74" s="90" t="s">
        <v>613</v>
      </c>
      <c r="E74" s="90" t="s">
        <v>614</v>
      </c>
      <c r="F74" s="90" t="s">
        <v>615</v>
      </c>
    </row>
    <row r="75" spans="1:6" ht="15" x14ac:dyDescent="0.2">
      <c r="B75" s="60">
        <v>2023</v>
      </c>
      <c r="C75" s="109"/>
      <c r="D75" s="109"/>
      <c r="E75" s="109"/>
      <c r="F75" s="109"/>
    </row>
    <row r="76" spans="1:6" ht="15" x14ac:dyDescent="0.2">
      <c r="B76" s="60">
        <v>2024</v>
      </c>
      <c r="C76" s="109"/>
      <c r="D76" s="109"/>
      <c r="E76" s="109"/>
      <c r="F76" s="109"/>
    </row>
    <row r="77" spans="1:6" ht="15" x14ac:dyDescent="0.2">
      <c r="B77" s="60">
        <v>2025</v>
      </c>
      <c r="C77" s="109"/>
      <c r="D77" s="109"/>
      <c r="E77" s="109"/>
      <c r="F77" s="109"/>
    </row>
    <row r="80" spans="1:6" ht="15.75" x14ac:dyDescent="0.25">
      <c r="A80" s="5" t="s">
        <v>616</v>
      </c>
      <c r="B80" s="107" t="s">
        <v>617</v>
      </c>
      <c r="C80" s="110" t="s">
        <v>560</v>
      </c>
      <c r="D80" s="154"/>
    </row>
    <row r="81" spans="2:6" ht="45" x14ac:dyDescent="0.2">
      <c r="B81" s="58" t="s">
        <v>617</v>
      </c>
      <c r="C81" s="58" t="s">
        <v>618</v>
      </c>
      <c r="D81" s="58" t="s">
        <v>619</v>
      </c>
      <c r="E81" s="58" t="s">
        <v>620</v>
      </c>
      <c r="F81" s="58" t="s">
        <v>621</v>
      </c>
    </row>
    <row r="82" spans="2:6" x14ac:dyDescent="0.2">
      <c r="B82" s="60" t="s">
        <v>622</v>
      </c>
      <c r="C82" s="165"/>
      <c r="D82" s="113"/>
      <c r="E82" s="134"/>
      <c r="F82" s="134"/>
    </row>
    <row r="83" spans="2:6" x14ac:dyDescent="0.2">
      <c r="B83" s="60" t="s">
        <v>623</v>
      </c>
      <c r="C83" s="165"/>
      <c r="D83" s="113"/>
      <c r="E83" s="134"/>
      <c r="F83" s="134"/>
    </row>
    <row r="84" spans="2:6" x14ac:dyDescent="0.2">
      <c r="B84" s="60" t="s">
        <v>624</v>
      </c>
      <c r="C84" s="165"/>
      <c r="D84" s="113"/>
      <c r="E84" s="134"/>
      <c r="F84" s="134"/>
    </row>
    <row r="85" spans="2:6" x14ac:dyDescent="0.2">
      <c r="B85" s="60" t="s">
        <v>625</v>
      </c>
      <c r="C85" s="165"/>
      <c r="D85" s="113"/>
      <c r="E85" s="134"/>
      <c r="F85" s="134"/>
    </row>
    <row r="86" spans="2:6" x14ac:dyDescent="0.2">
      <c r="B86" s="60" t="s">
        <v>626</v>
      </c>
      <c r="C86" s="165"/>
      <c r="D86" s="113"/>
      <c r="E86" s="134"/>
      <c r="F86" s="134"/>
    </row>
    <row r="87" spans="2:6" x14ac:dyDescent="0.2">
      <c r="B87" s="60" t="s">
        <v>627</v>
      </c>
      <c r="C87" s="165"/>
      <c r="D87" s="113"/>
      <c r="E87" s="134"/>
      <c r="F87" s="134"/>
    </row>
    <row r="88" spans="2:6" x14ac:dyDescent="0.2">
      <c r="B88" s="60" t="s">
        <v>628</v>
      </c>
      <c r="C88" s="165"/>
      <c r="D88" s="113"/>
      <c r="E88" s="134"/>
      <c r="F88" s="134"/>
    </row>
    <row r="89" spans="2:6" x14ac:dyDescent="0.2">
      <c r="B89" s="60" t="s">
        <v>629</v>
      </c>
      <c r="C89" s="165"/>
      <c r="D89" s="113"/>
      <c r="E89" s="134"/>
      <c r="F89" s="134"/>
    </row>
    <row r="90" spans="2:6" x14ac:dyDescent="0.2">
      <c r="B90" s="60" t="s">
        <v>630</v>
      </c>
      <c r="C90" s="165"/>
      <c r="D90" s="113"/>
      <c r="E90" s="134"/>
      <c r="F90" s="134"/>
    </row>
    <row r="91" spans="2:6" ht="15" x14ac:dyDescent="0.2">
      <c r="B91" s="114" t="s">
        <v>576</v>
      </c>
      <c r="C91" s="60"/>
      <c r="D91" s="125">
        <f>SUM(D82:D90)</f>
        <v>0</v>
      </c>
      <c r="E91" s="60"/>
      <c r="F91" s="60"/>
    </row>
  </sheetData>
  <mergeCells count="3">
    <mergeCell ref="C11:D11"/>
    <mergeCell ref="E11:F11"/>
    <mergeCell ref="G11:H1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B6298CE-96AA-4C84-BE09-11BECD9680BF}">
          <x14:formula1>
            <xm:f>'Auswahlmöglichkeiten HUN'!$E$2:$E$3</xm:f>
          </x14:formula1>
          <xm:sqref>C42:C44 F42:F44 C82:C90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1"/>
  <sheetViews>
    <sheetView topLeftCell="A49" workbookViewId="0">
      <selection activeCell="C42" sqref="C42"/>
    </sheetView>
  </sheetViews>
  <sheetFormatPr defaultColWidth="8.7109375" defaultRowHeight="14.25" x14ac:dyDescent="0.2"/>
  <cols>
    <col min="1" max="1" width="13.5703125" style="2" customWidth="1"/>
    <col min="2" max="2" width="26.140625" style="2" customWidth="1"/>
    <col min="3" max="3" width="27.140625" style="2" customWidth="1"/>
    <col min="4" max="4" width="26.28515625" style="2" customWidth="1"/>
    <col min="5" max="5" width="30.5703125" style="2" customWidth="1"/>
    <col min="6" max="6" width="25" style="2" customWidth="1"/>
    <col min="7" max="7" width="18.7109375" style="2" customWidth="1"/>
    <col min="8" max="8" width="29.7109375" style="2" customWidth="1"/>
    <col min="9" max="9" width="30.85546875" style="2" customWidth="1"/>
    <col min="10" max="10" width="30.28515625" style="2" customWidth="1"/>
    <col min="11" max="11" width="13.28515625" style="2" customWidth="1"/>
    <col min="12" max="16384" width="8.7109375" style="2"/>
  </cols>
  <sheetData>
    <row r="1" spans="1:8" ht="18" x14ac:dyDescent="0.25">
      <c r="A1" s="106" t="s">
        <v>205</v>
      </c>
      <c r="B1" s="8"/>
      <c r="C1" s="8"/>
    </row>
    <row r="2" spans="1:8" ht="15.75" x14ac:dyDescent="0.25">
      <c r="A2" s="153" t="s">
        <v>206</v>
      </c>
      <c r="B2" s="8"/>
      <c r="C2" s="8"/>
    </row>
    <row r="4" spans="1:8" ht="15.75" x14ac:dyDescent="0.25">
      <c r="A4" s="5" t="s">
        <v>207</v>
      </c>
      <c r="B4" s="107" t="s">
        <v>208</v>
      </c>
      <c r="C4" s="157"/>
      <c r="F4" s="5"/>
      <c r="G4" s="5"/>
      <c r="H4" s="5"/>
    </row>
    <row r="5" spans="1:8" ht="15" x14ac:dyDescent="0.2">
      <c r="B5" s="58" t="s">
        <v>209</v>
      </c>
      <c r="C5" s="90" t="s">
        <v>210</v>
      </c>
      <c r="D5" s="90" t="s">
        <v>211</v>
      </c>
      <c r="E5" s="90" t="s">
        <v>212</v>
      </c>
      <c r="F5" s="90" t="s">
        <v>213</v>
      </c>
      <c r="G5" s="108"/>
    </row>
    <row r="6" spans="1:8" ht="15" x14ac:dyDescent="0.2">
      <c r="B6" s="60">
        <v>2023</v>
      </c>
      <c r="C6" s="109"/>
      <c r="D6" s="109"/>
      <c r="E6" s="109"/>
      <c r="F6" s="109"/>
    </row>
    <row r="7" spans="1:8" ht="15" x14ac:dyDescent="0.2">
      <c r="B7" s="60">
        <v>2024</v>
      </c>
      <c r="C7" s="109"/>
      <c r="D7" s="109"/>
      <c r="E7" s="109"/>
      <c r="F7" s="109"/>
      <c r="H7" s="2" t="s">
        <v>214</v>
      </c>
    </row>
    <row r="8" spans="1:8" ht="15" x14ac:dyDescent="0.2">
      <c r="B8" s="60">
        <v>2025</v>
      </c>
      <c r="C8" s="109"/>
      <c r="D8" s="109"/>
      <c r="E8" s="109"/>
      <c r="F8" s="109"/>
    </row>
    <row r="11" spans="1:8" ht="15.75" x14ac:dyDescent="0.25">
      <c r="A11" s="5" t="s">
        <v>215</v>
      </c>
      <c r="B11" s="107" t="s">
        <v>216</v>
      </c>
      <c r="C11" s="280" t="s">
        <v>217</v>
      </c>
      <c r="D11" s="280"/>
      <c r="E11" s="280" t="s">
        <v>218</v>
      </c>
      <c r="F11" s="280"/>
      <c r="G11" s="280" t="s">
        <v>219</v>
      </c>
      <c r="H11" s="280"/>
    </row>
    <row r="12" spans="1:8" ht="30" x14ac:dyDescent="0.2">
      <c r="B12" s="58" t="s">
        <v>209</v>
      </c>
      <c r="C12" s="92" t="s">
        <v>200</v>
      </c>
      <c r="D12" s="58" t="s">
        <v>220</v>
      </c>
      <c r="E12" s="92" t="s">
        <v>200</v>
      </c>
      <c r="F12" s="58" t="s">
        <v>220</v>
      </c>
      <c r="G12" s="92" t="s">
        <v>200</v>
      </c>
      <c r="H12" s="58" t="s">
        <v>220</v>
      </c>
    </row>
    <row r="13" spans="1:8" ht="15" x14ac:dyDescent="0.2">
      <c r="B13" s="60">
        <v>2023</v>
      </c>
      <c r="C13" s="109"/>
      <c r="D13" s="155"/>
      <c r="E13" s="109"/>
      <c r="F13" s="155"/>
      <c r="G13" s="109"/>
      <c r="H13" s="167"/>
    </row>
    <row r="14" spans="1:8" ht="15" x14ac:dyDescent="0.2">
      <c r="B14" s="60">
        <v>2024</v>
      </c>
      <c r="C14" s="109"/>
      <c r="D14" s="155"/>
      <c r="E14" s="109"/>
      <c r="F14" s="155"/>
      <c r="G14" s="109"/>
      <c r="H14" s="167"/>
    </row>
    <row r="15" spans="1:8" ht="15" x14ac:dyDescent="0.2">
      <c r="B15" s="60">
        <v>2025</v>
      </c>
      <c r="C15" s="109"/>
      <c r="D15" s="155"/>
      <c r="E15" s="109"/>
      <c r="F15" s="155"/>
      <c r="G15" s="109"/>
      <c r="H15" s="167"/>
    </row>
    <row r="18" spans="1:5" ht="15.75" x14ac:dyDescent="0.25">
      <c r="A18" s="5" t="s">
        <v>221</v>
      </c>
      <c r="B18" s="107" t="s">
        <v>222</v>
      </c>
      <c r="C18" s="110" t="s">
        <v>223</v>
      </c>
      <c r="D18" s="154"/>
      <c r="E18" s="112"/>
    </row>
    <row r="19" spans="1:5" ht="45" x14ac:dyDescent="0.2">
      <c r="B19" s="58" t="s">
        <v>224</v>
      </c>
      <c r="C19" s="58" t="s">
        <v>225</v>
      </c>
      <c r="D19" s="58" t="s">
        <v>226</v>
      </c>
      <c r="E19" s="58" t="s">
        <v>227</v>
      </c>
    </row>
    <row r="20" spans="1:5" x14ac:dyDescent="0.2">
      <c r="B20" s="60" t="s">
        <v>228</v>
      </c>
      <c r="C20" s="113"/>
      <c r="D20" s="111"/>
      <c r="E20" s="60"/>
    </row>
    <row r="21" spans="1:5" x14ac:dyDescent="0.2">
      <c r="B21" s="60" t="s">
        <v>229</v>
      </c>
      <c r="C21" s="113"/>
      <c r="D21" s="111"/>
      <c r="E21" s="60"/>
    </row>
    <row r="22" spans="1:5" ht="57" x14ac:dyDescent="0.2">
      <c r="B22" s="60" t="s">
        <v>230</v>
      </c>
      <c r="C22" s="113"/>
      <c r="D22" s="111"/>
      <c r="E22" s="60" t="s">
        <v>231</v>
      </c>
    </row>
    <row r="23" spans="1:5" x14ac:dyDescent="0.2">
      <c r="B23" s="60" t="s">
        <v>232</v>
      </c>
      <c r="C23" s="113"/>
      <c r="D23" s="111"/>
      <c r="E23" s="60"/>
    </row>
    <row r="24" spans="1:5" ht="42.75" x14ac:dyDescent="0.2">
      <c r="B24" s="60" t="s">
        <v>233</v>
      </c>
      <c r="C24" s="113"/>
      <c r="D24" s="111"/>
      <c r="E24" s="60" t="s">
        <v>234</v>
      </c>
    </row>
    <row r="25" spans="1:5" x14ac:dyDescent="0.2">
      <c r="B25" s="60" t="s">
        <v>235</v>
      </c>
      <c r="C25" s="113"/>
      <c r="D25" s="111"/>
      <c r="E25" s="60"/>
    </row>
    <row r="26" spans="1:5" x14ac:dyDescent="0.2">
      <c r="B26" s="60" t="s">
        <v>236</v>
      </c>
      <c r="C26" s="113"/>
      <c r="D26" s="111"/>
      <c r="E26" s="60"/>
    </row>
    <row r="27" spans="1:5" x14ac:dyDescent="0.2">
      <c r="B27" s="60" t="s">
        <v>237</v>
      </c>
      <c r="C27" s="113"/>
      <c r="D27" s="111"/>
      <c r="E27" s="60" t="s">
        <v>238</v>
      </c>
    </row>
    <row r="28" spans="1:5" ht="15" x14ac:dyDescent="0.2">
      <c r="B28" s="114" t="s">
        <v>5</v>
      </c>
      <c r="C28" s="115">
        <f>SUM(C20:C27)</f>
        <v>0</v>
      </c>
      <c r="D28" s="116">
        <f>SUM(D20:D27)</f>
        <v>0</v>
      </c>
      <c r="E28" s="60"/>
    </row>
    <row r="29" spans="1:5" ht="15" x14ac:dyDescent="0.2">
      <c r="B29" s="73"/>
      <c r="C29" s="117"/>
      <c r="D29" s="118"/>
      <c r="E29" s="6"/>
    </row>
    <row r="30" spans="1:5" ht="18" x14ac:dyDescent="0.25">
      <c r="B30" s="73"/>
      <c r="C30" s="117"/>
      <c r="D30" s="118"/>
      <c r="E30" s="119"/>
    </row>
    <row r="31" spans="1:5" ht="18" x14ac:dyDescent="0.25">
      <c r="A31" s="5" t="s">
        <v>239</v>
      </c>
      <c r="B31" s="107" t="s">
        <v>240</v>
      </c>
      <c r="C31" s="119"/>
      <c r="D31" s="119"/>
    </row>
    <row r="32" spans="1:5" ht="15" x14ac:dyDescent="0.2">
      <c r="B32" s="58" t="s">
        <v>241</v>
      </c>
      <c r="C32" s="59" t="s">
        <v>201</v>
      </c>
      <c r="D32" s="58" t="s">
        <v>202</v>
      </c>
    </row>
    <row r="33" spans="1:7" ht="15" x14ac:dyDescent="0.2">
      <c r="B33" s="112" t="s">
        <v>242</v>
      </c>
      <c r="C33" s="120"/>
      <c r="D33" s="121"/>
    </row>
    <row r="34" spans="1:7" ht="15" x14ac:dyDescent="0.2">
      <c r="B34" s="112" t="s">
        <v>243</v>
      </c>
      <c r="C34" s="120"/>
      <c r="D34" s="120"/>
    </row>
    <row r="35" spans="1:7" ht="15" x14ac:dyDescent="0.2">
      <c r="B35" s="112" t="s">
        <v>244</v>
      </c>
      <c r="C35" s="120"/>
      <c r="D35" s="120"/>
    </row>
    <row r="36" spans="1:7" ht="15" x14ac:dyDescent="0.2">
      <c r="B36" s="112" t="s">
        <v>245</v>
      </c>
      <c r="C36" s="120"/>
      <c r="D36" s="120"/>
    </row>
    <row r="37" spans="1:7" ht="15" x14ac:dyDescent="0.2">
      <c r="B37" s="122" t="s">
        <v>246</v>
      </c>
      <c r="C37" s="120"/>
      <c r="D37" s="120"/>
    </row>
    <row r="38" spans="1:7" ht="15" x14ac:dyDescent="0.2">
      <c r="B38" s="73"/>
      <c r="C38" s="117"/>
      <c r="D38" s="118"/>
      <c r="E38" s="6"/>
    </row>
    <row r="39" spans="1:7" ht="11.45" customHeight="1" x14ac:dyDescent="0.2"/>
    <row r="40" spans="1:7" ht="15.75" x14ac:dyDescent="0.25">
      <c r="A40" s="5" t="s">
        <v>247</v>
      </c>
      <c r="B40" s="123" t="s">
        <v>248</v>
      </c>
      <c r="C40" s="110" t="s">
        <v>223</v>
      </c>
      <c r="D40" s="156"/>
      <c r="E40" s="5"/>
      <c r="F40" s="5"/>
      <c r="G40" s="5"/>
    </row>
    <row r="41" spans="1:7" ht="75" x14ac:dyDescent="0.2">
      <c r="B41" s="58" t="s">
        <v>249</v>
      </c>
      <c r="C41" s="58" t="s">
        <v>250</v>
      </c>
      <c r="D41" s="125" t="s">
        <v>251</v>
      </c>
      <c r="E41" s="58" t="s">
        <v>252</v>
      </c>
      <c r="F41" s="58" t="s">
        <v>253</v>
      </c>
      <c r="G41" s="58" t="s">
        <v>254</v>
      </c>
    </row>
    <row r="42" spans="1:7" x14ac:dyDescent="0.2">
      <c r="B42" s="126" t="s">
        <v>255</v>
      </c>
      <c r="C42" s="165"/>
      <c r="D42" s="124"/>
      <c r="E42" s="156"/>
      <c r="F42" s="164"/>
      <c r="G42" s="126" t="s">
        <v>256</v>
      </c>
    </row>
    <row r="43" spans="1:7" x14ac:dyDescent="0.2">
      <c r="B43" s="126" t="s">
        <v>257</v>
      </c>
      <c r="C43" s="165"/>
      <c r="D43" s="124"/>
      <c r="E43" s="156"/>
      <c r="F43" s="164"/>
      <c r="G43" s="126" t="s">
        <v>256</v>
      </c>
    </row>
    <row r="44" spans="1:7" x14ac:dyDescent="0.2">
      <c r="B44" s="126" t="s">
        <v>258</v>
      </c>
      <c r="C44" s="165"/>
      <c r="D44" s="124"/>
      <c r="E44" s="156"/>
      <c r="F44" s="164"/>
      <c r="G44" s="126" t="s">
        <v>256</v>
      </c>
    </row>
    <row r="47" spans="1:7" ht="15.75" x14ac:dyDescent="0.25">
      <c r="A47" s="5" t="s">
        <v>259</v>
      </c>
      <c r="B47" s="107" t="s">
        <v>260</v>
      </c>
    </row>
    <row r="48" spans="1:7" ht="30" x14ac:dyDescent="0.2">
      <c r="B48" s="58" t="s">
        <v>209</v>
      </c>
      <c r="C48" s="58" t="s">
        <v>261</v>
      </c>
    </row>
    <row r="49" spans="1:4" x14ac:dyDescent="0.2">
      <c r="B49" s="60">
        <v>2023</v>
      </c>
      <c r="C49" s="113"/>
    </row>
    <row r="50" spans="1:4" x14ac:dyDescent="0.2">
      <c r="B50" s="60">
        <v>2024</v>
      </c>
      <c r="C50" s="113"/>
    </row>
    <row r="51" spans="1:4" x14ac:dyDescent="0.2">
      <c r="B51" s="60">
        <v>2025</v>
      </c>
      <c r="C51" s="113"/>
    </row>
    <row r="52" spans="1:4" x14ac:dyDescent="0.2">
      <c r="B52" s="127"/>
      <c r="C52" s="128"/>
      <c r="D52" s="127"/>
    </row>
    <row r="53" spans="1:4" x14ac:dyDescent="0.2">
      <c r="B53" s="127"/>
      <c r="C53" s="128"/>
      <c r="D53" s="127"/>
    </row>
    <row r="55" spans="1:4" ht="15.75" x14ac:dyDescent="0.25">
      <c r="A55" s="5" t="s">
        <v>262</v>
      </c>
      <c r="B55" s="107" t="s">
        <v>263</v>
      </c>
      <c r="C55" s="110" t="s">
        <v>223</v>
      </c>
      <c r="D55" s="154"/>
    </row>
    <row r="56" spans="1:4" ht="15" x14ac:dyDescent="0.2">
      <c r="B56" s="58" t="s">
        <v>263</v>
      </c>
      <c r="C56" s="58" t="s">
        <v>264</v>
      </c>
      <c r="D56" s="129"/>
    </row>
    <row r="57" spans="1:4" x14ac:dyDescent="0.2">
      <c r="B57" s="60" t="s">
        <v>265</v>
      </c>
      <c r="C57" s="113"/>
      <c r="D57" s="130"/>
    </row>
    <row r="58" spans="1:4" x14ac:dyDescent="0.2">
      <c r="B58" s="60" t="s">
        <v>266</v>
      </c>
      <c r="C58" s="113"/>
      <c r="D58" s="130"/>
    </row>
    <row r="59" spans="1:4" x14ac:dyDescent="0.2">
      <c r="B59" s="60" t="s">
        <v>267</v>
      </c>
      <c r="C59" s="113"/>
      <c r="D59" s="130"/>
    </row>
    <row r="60" spans="1:4" x14ac:dyDescent="0.2">
      <c r="B60" s="60" t="s">
        <v>268</v>
      </c>
      <c r="C60" s="113"/>
      <c r="D60" s="130"/>
    </row>
    <row r="61" spans="1:4" x14ac:dyDescent="0.2">
      <c r="B61" s="60" t="s">
        <v>237</v>
      </c>
      <c r="C61" s="113"/>
      <c r="D61" s="130"/>
    </row>
    <row r="62" spans="1:4" ht="15" x14ac:dyDescent="0.2">
      <c r="B62" s="114" t="s">
        <v>269</v>
      </c>
      <c r="C62" s="113"/>
      <c r="D62" s="131"/>
    </row>
    <row r="63" spans="1:4" ht="15" x14ac:dyDescent="0.2">
      <c r="B63" s="132"/>
      <c r="C63" s="128"/>
      <c r="D63" s="133"/>
    </row>
    <row r="65" spans="1:6" ht="15.75" x14ac:dyDescent="0.25">
      <c r="A65" s="5" t="s">
        <v>270</v>
      </c>
      <c r="B65" s="107" t="s">
        <v>271</v>
      </c>
    </row>
    <row r="66" spans="1:6" ht="30" x14ac:dyDescent="0.2">
      <c r="B66" s="58" t="s">
        <v>209</v>
      </c>
      <c r="C66" s="58" t="s">
        <v>272</v>
      </c>
      <c r="D66" s="58" t="s">
        <v>273</v>
      </c>
      <c r="E66" s="58" t="s">
        <v>274</v>
      </c>
      <c r="F66" s="58" t="s">
        <v>275</v>
      </c>
    </row>
    <row r="67" spans="1:6" x14ac:dyDescent="0.2">
      <c r="B67" s="60">
        <v>2023</v>
      </c>
      <c r="C67" s="113"/>
      <c r="D67" s="113"/>
      <c r="E67" s="113"/>
      <c r="F67" s="113"/>
    </row>
    <row r="68" spans="1:6" x14ac:dyDescent="0.2">
      <c r="B68" s="60">
        <v>2024</v>
      </c>
      <c r="C68" s="113"/>
      <c r="D68" s="113"/>
      <c r="E68" s="113"/>
      <c r="F68" s="113"/>
    </row>
    <row r="69" spans="1:6" x14ac:dyDescent="0.2">
      <c r="B69" s="60">
        <v>2025</v>
      </c>
      <c r="C69" s="113"/>
      <c r="D69" s="113"/>
      <c r="E69" s="113"/>
      <c r="F69" s="113"/>
    </row>
    <row r="73" spans="1:6" ht="15.75" x14ac:dyDescent="0.25">
      <c r="A73" s="5" t="s">
        <v>276</v>
      </c>
      <c r="B73" s="107" t="s">
        <v>135</v>
      </c>
      <c r="F73" s="5"/>
    </row>
    <row r="74" spans="1:6" ht="15" x14ac:dyDescent="0.2">
      <c r="B74" s="58" t="s">
        <v>209</v>
      </c>
      <c r="C74" s="90" t="s">
        <v>277</v>
      </c>
      <c r="D74" s="90" t="s">
        <v>278</v>
      </c>
      <c r="E74" s="90" t="s">
        <v>279</v>
      </c>
      <c r="F74" s="90" t="s">
        <v>280</v>
      </c>
    </row>
    <row r="75" spans="1:6" ht="15" x14ac:dyDescent="0.2">
      <c r="B75" s="60">
        <v>2023</v>
      </c>
      <c r="C75" s="109"/>
      <c r="D75" s="109"/>
      <c r="E75" s="109"/>
      <c r="F75" s="109"/>
    </row>
    <row r="76" spans="1:6" ht="15" x14ac:dyDescent="0.2">
      <c r="B76" s="60">
        <v>2024</v>
      </c>
      <c r="C76" s="109"/>
      <c r="D76" s="109"/>
      <c r="E76" s="109"/>
      <c r="F76" s="109"/>
    </row>
    <row r="77" spans="1:6" ht="15" x14ac:dyDescent="0.2">
      <c r="B77" s="60">
        <v>2025</v>
      </c>
      <c r="C77" s="109"/>
      <c r="D77" s="109"/>
      <c r="E77" s="109"/>
      <c r="F77" s="109"/>
    </row>
    <row r="80" spans="1:6" ht="15.75" x14ac:dyDescent="0.25">
      <c r="A80" s="5" t="s">
        <v>281</v>
      </c>
      <c r="B80" s="107" t="s">
        <v>282</v>
      </c>
      <c r="C80" s="110" t="s">
        <v>223</v>
      </c>
      <c r="D80" s="154"/>
    </row>
    <row r="81" spans="2:6" ht="45" x14ac:dyDescent="0.2">
      <c r="B81" s="58" t="s">
        <v>282</v>
      </c>
      <c r="C81" s="58" t="s">
        <v>283</v>
      </c>
      <c r="D81" s="58" t="s">
        <v>284</v>
      </c>
      <c r="E81" s="58" t="s">
        <v>285</v>
      </c>
      <c r="F81" s="58" t="s">
        <v>286</v>
      </c>
    </row>
    <row r="82" spans="2:6" x14ac:dyDescent="0.2">
      <c r="B82" s="60" t="s">
        <v>287</v>
      </c>
      <c r="C82" s="166"/>
      <c r="D82" s="113"/>
      <c r="E82" s="134"/>
      <c r="F82" s="134"/>
    </row>
    <row r="83" spans="2:6" x14ac:dyDescent="0.2">
      <c r="B83" s="60" t="s">
        <v>288</v>
      </c>
      <c r="C83" s="166"/>
      <c r="D83" s="113"/>
      <c r="E83" s="134"/>
      <c r="F83" s="134"/>
    </row>
    <row r="84" spans="2:6" x14ac:dyDescent="0.2">
      <c r="B84" s="60" t="s">
        <v>289</v>
      </c>
      <c r="C84" s="166"/>
      <c r="D84" s="113"/>
      <c r="E84" s="134"/>
      <c r="F84" s="134"/>
    </row>
    <row r="85" spans="2:6" x14ac:dyDescent="0.2">
      <c r="B85" s="60" t="s">
        <v>290</v>
      </c>
      <c r="C85" s="166"/>
      <c r="D85" s="113"/>
      <c r="E85" s="134"/>
      <c r="F85" s="134"/>
    </row>
    <row r="86" spans="2:6" x14ac:dyDescent="0.2">
      <c r="B86" s="60" t="s">
        <v>291</v>
      </c>
      <c r="C86" s="166"/>
      <c r="D86" s="113"/>
      <c r="E86" s="134"/>
      <c r="F86" s="134"/>
    </row>
    <row r="87" spans="2:6" x14ac:dyDescent="0.2">
      <c r="B87" s="60" t="s">
        <v>292</v>
      </c>
      <c r="C87" s="166"/>
      <c r="D87" s="113"/>
      <c r="E87" s="134"/>
      <c r="F87" s="134"/>
    </row>
    <row r="88" spans="2:6" x14ac:dyDescent="0.2">
      <c r="B88" s="60" t="s">
        <v>293</v>
      </c>
      <c r="C88" s="166"/>
      <c r="D88" s="113"/>
      <c r="E88" s="134"/>
      <c r="F88" s="134"/>
    </row>
    <row r="89" spans="2:6" x14ac:dyDescent="0.2">
      <c r="B89" s="60" t="s">
        <v>294</v>
      </c>
      <c r="C89" s="166"/>
      <c r="D89" s="113"/>
      <c r="E89" s="134"/>
      <c r="F89" s="134"/>
    </row>
    <row r="90" spans="2:6" x14ac:dyDescent="0.2">
      <c r="B90" s="60" t="s">
        <v>295</v>
      </c>
      <c r="C90" s="166"/>
      <c r="D90" s="113"/>
      <c r="E90" s="134"/>
      <c r="F90" s="134"/>
    </row>
    <row r="91" spans="2:6" ht="15" x14ac:dyDescent="0.2">
      <c r="B91" s="114" t="s">
        <v>269</v>
      </c>
      <c r="C91" s="60"/>
      <c r="D91" s="125">
        <f>SUM(D82:D90)</f>
        <v>0</v>
      </c>
      <c r="E91" s="60"/>
      <c r="F91" s="60"/>
    </row>
  </sheetData>
  <mergeCells count="3">
    <mergeCell ref="C11:D11"/>
    <mergeCell ref="E11:F11"/>
    <mergeCell ref="G11:H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2"/>
  <sheetViews>
    <sheetView workbookViewId="0">
      <selection activeCell="C20" sqref="C20"/>
    </sheetView>
  </sheetViews>
  <sheetFormatPr defaultColWidth="8.7109375" defaultRowHeight="15" x14ac:dyDescent="0.25"/>
  <cols>
    <col min="3" max="3" width="54.28515625" customWidth="1"/>
  </cols>
  <sheetData>
    <row r="1" spans="1:5" x14ac:dyDescent="0.25">
      <c r="A1" s="49"/>
    </row>
    <row r="2" spans="1:5" x14ac:dyDescent="0.25">
      <c r="C2" t="s">
        <v>631</v>
      </c>
      <c r="E2" t="s">
        <v>357</v>
      </c>
    </row>
    <row r="3" spans="1:5" x14ac:dyDescent="0.25">
      <c r="C3" t="s">
        <v>632</v>
      </c>
      <c r="E3" t="s">
        <v>633</v>
      </c>
    </row>
    <row r="4" spans="1:5" x14ac:dyDescent="0.25">
      <c r="C4" t="s">
        <v>634</v>
      </c>
      <c r="E4" t="s">
        <v>635</v>
      </c>
    </row>
    <row r="5" spans="1:5" x14ac:dyDescent="0.25">
      <c r="C5" t="s">
        <v>636</v>
      </c>
    </row>
    <row r="6" spans="1:5" x14ac:dyDescent="0.25">
      <c r="C6" t="s">
        <v>637</v>
      </c>
    </row>
    <row r="7" spans="1:5" x14ac:dyDescent="0.25">
      <c r="C7" t="s">
        <v>638</v>
      </c>
    </row>
    <row r="8" spans="1:5" x14ac:dyDescent="0.25">
      <c r="C8" t="s">
        <v>574</v>
      </c>
    </row>
    <row r="11" spans="1:5" x14ac:dyDescent="0.25">
      <c r="C11" t="s">
        <v>639</v>
      </c>
    </row>
    <row r="12" spans="1:5" x14ac:dyDescent="0.25">
      <c r="C12" t="s">
        <v>640</v>
      </c>
    </row>
    <row r="13" spans="1:5" x14ac:dyDescent="0.25">
      <c r="C13" t="s">
        <v>641</v>
      </c>
    </row>
    <row r="14" spans="1:5" x14ac:dyDescent="0.25">
      <c r="C14" t="s">
        <v>642</v>
      </c>
    </row>
    <row r="15" spans="1:5" x14ac:dyDescent="0.25">
      <c r="C15" t="s">
        <v>643</v>
      </c>
    </row>
    <row r="16" spans="1:5" x14ac:dyDescent="0.25">
      <c r="C16" t="s">
        <v>644</v>
      </c>
    </row>
    <row r="19" spans="3:3" x14ac:dyDescent="0.25">
      <c r="C19" t="s">
        <v>645</v>
      </c>
    </row>
    <row r="20" spans="3:3" x14ac:dyDescent="0.25">
      <c r="C20" t="s">
        <v>646</v>
      </c>
    </row>
    <row r="21" spans="3:3" x14ac:dyDescent="0.25">
      <c r="C21" t="s">
        <v>647</v>
      </c>
    </row>
    <row r="23" spans="3:3" x14ac:dyDescent="0.25">
      <c r="C23" t="s">
        <v>648</v>
      </c>
    </row>
    <row r="24" spans="3:3" x14ac:dyDescent="0.25">
      <c r="C24" t="s">
        <v>649</v>
      </c>
    </row>
    <row r="25" spans="3:3" x14ac:dyDescent="0.25">
      <c r="C25" t="s">
        <v>650</v>
      </c>
    </row>
    <row r="26" spans="3:3" x14ac:dyDescent="0.25">
      <c r="C26" t="s">
        <v>651</v>
      </c>
    </row>
    <row r="27" spans="3:3" x14ac:dyDescent="0.25">
      <c r="C27" t="s">
        <v>652</v>
      </c>
    </row>
    <row r="29" spans="3:3" x14ac:dyDescent="0.25">
      <c r="C29" t="s">
        <v>653</v>
      </c>
    </row>
    <row r="30" spans="3:3" x14ac:dyDescent="0.25">
      <c r="C30" t="s">
        <v>654</v>
      </c>
    </row>
    <row r="31" spans="3:3" x14ac:dyDescent="0.25">
      <c r="C31" t="s">
        <v>655</v>
      </c>
    </row>
    <row r="32" spans="3:3" x14ac:dyDescent="0.25">
      <c r="C32" t="s">
        <v>655</v>
      </c>
    </row>
    <row r="33" spans="3:3" x14ac:dyDescent="0.25">
      <c r="C33" t="s">
        <v>656</v>
      </c>
    </row>
    <row r="34" spans="3:3" x14ac:dyDescent="0.25">
      <c r="C34" t="s">
        <v>657</v>
      </c>
    </row>
    <row r="36" spans="3:3" x14ac:dyDescent="0.25">
      <c r="C36" t="s">
        <v>658</v>
      </c>
    </row>
    <row r="40" spans="3:3" x14ac:dyDescent="0.25">
      <c r="C40" t="s">
        <v>659</v>
      </c>
    </row>
    <row r="41" spans="3:3" x14ac:dyDescent="0.25">
      <c r="C41" t="s">
        <v>660</v>
      </c>
    </row>
    <row r="42" spans="3:3" x14ac:dyDescent="0.25">
      <c r="C42" t="s">
        <v>661</v>
      </c>
    </row>
    <row r="44" spans="3:3" x14ac:dyDescent="0.25">
      <c r="C44" t="s">
        <v>662</v>
      </c>
    </row>
    <row r="45" spans="3:3" x14ac:dyDescent="0.25">
      <c r="C45" t="s">
        <v>663</v>
      </c>
    </row>
    <row r="46" spans="3:3" x14ac:dyDescent="0.25">
      <c r="C46" t="s">
        <v>664</v>
      </c>
    </row>
    <row r="47" spans="3:3" x14ac:dyDescent="0.25">
      <c r="C47" t="s">
        <v>665</v>
      </c>
    </row>
    <row r="52" spans="3:3" x14ac:dyDescent="0.25">
      <c r="C52" t="s">
        <v>666</v>
      </c>
    </row>
    <row r="53" spans="3:3" x14ac:dyDescent="0.25">
      <c r="C53" t="s">
        <v>667</v>
      </c>
    </row>
    <row r="54" spans="3:3" x14ac:dyDescent="0.25">
      <c r="C54" t="s">
        <v>668</v>
      </c>
    </row>
    <row r="55" spans="3:3" x14ac:dyDescent="0.25">
      <c r="C55" t="s">
        <v>669</v>
      </c>
    </row>
    <row r="58" spans="3:3" x14ac:dyDescent="0.25">
      <c r="C58" t="s">
        <v>203</v>
      </c>
    </row>
    <row r="59" spans="3:3" x14ac:dyDescent="0.25">
      <c r="C59" t="s">
        <v>204</v>
      </c>
    </row>
    <row r="61" spans="3:3" x14ac:dyDescent="0.25">
      <c r="C61" t="s">
        <v>670</v>
      </c>
    </row>
    <row r="62" spans="3:3" x14ac:dyDescent="0.25">
      <c r="C62" t="s">
        <v>671</v>
      </c>
    </row>
    <row r="65" spans="3:3" x14ac:dyDescent="0.25">
      <c r="C65" t="s">
        <v>569</v>
      </c>
    </row>
    <row r="66" spans="3:3" x14ac:dyDescent="0.25">
      <c r="C66" t="s">
        <v>672</v>
      </c>
    </row>
    <row r="67" spans="3:3" x14ac:dyDescent="0.25">
      <c r="C67" t="s">
        <v>565</v>
      </c>
    </row>
    <row r="68" spans="3:3" x14ac:dyDescent="0.25">
      <c r="C68" t="s">
        <v>574</v>
      </c>
    </row>
    <row r="70" spans="3:3" x14ac:dyDescent="0.25">
      <c r="C70" t="s">
        <v>673</v>
      </c>
    </row>
    <row r="71" spans="3:3" x14ac:dyDescent="0.25">
      <c r="C71" t="s">
        <v>674</v>
      </c>
    </row>
    <row r="72" spans="3:3" x14ac:dyDescent="0.25">
      <c r="C72" t="s">
        <v>574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2"/>
  <sheetViews>
    <sheetView workbookViewId="0"/>
  </sheetViews>
  <sheetFormatPr defaultColWidth="8.7109375" defaultRowHeight="15" x14ac:dyDescent="0.25"/>
  <cols>
    <col min="3" max="3" width="54.28515625" customWidth="1"/>
  </cols>
  <sheetData>
    <row r="1" spans="1:5" x14ac:dyDescent="0.25">
      <c r="A1" s="49"/>
    </row>
    <row r="2" spans="1:5" x14ac:dyDescent="0.25">
      <c r="C2" t="s">
        <v>296</v>
      </c>
      <c r="E2" t="s">
        <v>28</v>
      </c>
    </row>
    <row r="3" spans="1:5" x14ac:dyDescent="0.25">
      <c r="C3" t="s">
        <v>297</v>
      </c>
      <c r="E3" t="s">
        <v>298</v>
      </c>
    </row>
    <row r="4" spans="1:5" x14ac:dyDescent="0.25">
      <c r="C4" t="s">
        <v>299</v>
      </c>
      <c r="E4" t="s">
        <v>300</v>
      </c>
    </row>
    <row r="5" spans="1:5" x14ac:dyDescent="0.25">
      <c r="C5" t="s">
        <v>301</v>
      </c>
    </row>
    <row r="6" spans="1:5" x14ac:dyDescent="0.25">
      <c r="C6" t="s">
        <v>302</v>
      </c>
    </row>
    <row r="7" spans="1:5" x14ac:dyDescent="0.25">
      <c r="C7" t="s">
        <v>303</v>
      </c>
    </row>
    <row r="8" spans="1:5" x14ac:dyDescent="0.25">
      <c r="C8" t="s">
        <v>304</v>
      </c>
    </row>
    <row r="11" spans="1:5" x14ac:dyDescent="0.25">
      <c r="C11" t="s">
        <v>305</v>
      </c>
    </row>
    <row r="12" spans="1:5" x14ac:dyDescent="0.25">
      <c r="C12" t="s">
        <v>306</v>
      </c>
    </row>
    <row r="13" spans="1:5" x14ac:dyDescent="0.25">
      <c r="C13" t="s">
        <v>307</v>
      </c>
    </row>
    <row r="14" spans="1:5" x14ac:dyDescent="0.25">
      <c r="C14" t="s">
        <v>308</v>
      </c>
    </row>
    <row r="15" spans="1:5" x14ac:dyDescent="0.25">
      <c r="C15" t="s">
        <v>309</v>
      </c>
    </row>
    <row r="16" spans="1:5" x14ac:dyDescent="0.25">
      <c r="C16" t="s">
        <v>310</v>
      </c>
    </row>
    <row r="19" spans="3:3" x14ac:dyDescent="0.25">
      <c r="C19" t="s">
        <v>311</v>
      </c>
    </row>
    <row r="20" spans="3:3" x14ac:dyDescent="0.25">
      <c r="C20" t="s">
        <v>312</v>
      </c>
    </row>
    <row r="21" spans="3:3" x14ac:dyDescent="0.25">
      <c r="C21" t="s">
        <v>313</v>
      </c>
    </row>
    <row r="23" spans="3:3" x14ac:dyDescent="0.25">
      <c r="C23" t="s">
        <v>314</v>
      </c>
    </row>
    <row r="24" spans="3:3" x14ac:dyDescent="0.25">
      <c r="C24" t="s">
        <v>315</v>
      </c>
    </row>
    <row r="25" spans="3:3" x14ac:dyDescent="0.25">
      <c r="C25" t="s">
        <v>316</v>
      </c>
    </row>
    <row r="26" spans="3:3" x14ac:dyDescent="0.25">
      <c r="C26" t="s">
        <v>317</v>
      </c>
    </row>
    <row r="27" spans="3:3" x14ac:dyDescent="0.25">
      <c r="C27" t="s">
        <v>318</v>
      </c>
    </row>
    <row r="29" spans="3:3" x14ac:dyDescent="0.25">
      <c r="C29" t="s">
        <v>319</v>
      </c>
    </row>
    <row r="30" spans="3:3" x14ac:dyDescent="0.25">
      <c r="C30" t="s">
        <v>320</v>
      </c>
    </row>
    <row r="31" spans="3:3" x14ac:dyDescent="0.25">
      <c r="C31" t="s">
        <v>321</v>
      </c>
    </row>
    <row r="32" spans="3:3" x14ac:dyDescent="0.25">
      <c r="C32" t="s">
        <v>322</v>
      </c>
    </row>
    <row r="33" spans="3:3" x14ac:dyDescent="0.25">
      <c r="C33" t="s">
        <v>323</v>
      </c>
    </row>
    <row r="34" spans="3:3" x14ac:dyDescent="0.25">
      <c r="C34" t="s">
        <v>324</v>
      </c>
    </row>
    <row r="36" spans="3:3" x14ac:dyDescent="0.25">
      <c r="C36" t="s">
        <v>325</v>
      </c>
    </row>
    <row r="40" spans="3:3" x14ac:dyDescent="0.25">
      <c r="C40" t="s">
        <v>326</v>
      </c>
    </row>
    <row r="41" spans="3:3" x14ac:dyDescent="0.25">
      <c r="C41" t="s">
        <v>327</v>
      </c>
    </row>
    <row r="42" spans="3:3" x14ac:dyDescent="0.25">
      <c r="C42" t="s">
        <v>328</v>
      </c>
    </row>
    <row r="44" spans="3:3" x14ac:dyDescent="0.25">
      <c r="C44" t="s">
        <v>329</v>
      </c>
    </row>
    <row r="45" spans="3:3" x14ac:dyDescent="0.25">
      <c r="C45" t="s">
        <v>330</v>
      </c>
    </row>
    <row r="46" spans="3:3" x14ac:dyDescent="0.25">
      <c r="C46" t="s">
        <v>331</v>
      </c>
    </row>
    <row r="47" spans="3:3" x14ac:dyDescent="0.25">
      <c r="C47" t="s">
        <v>332</v>
      </c>
    </row>
    <row r="52" spans="3:3" x14ac:dyDescent="0.25">
      <c r="C52" t="s">
        <v>333</v>
      </c>
    </row>
    <row r="53" spans="3:3" x14ac:dyDescent="0.25">
      <c r="C53" t="s">
        <v>334</v>
      </c>
    </row>
    <row r="54" spans="3:3" x14ac:dyDescent="0.25">
      <c r="C54" t="s">
        <v>335</v>
      </c>
    </row>
    <row r="55" spans="3:3" x14ac:dyDescent="0.25">
      <c r="C55" t="s">
        <v>336</v>
      </c>
    </row>
    <row r="58" spans="3:3" x14ac:dyDescent="0.25">
      <c r="C58" t="s">
        <v>203</v>
      </c>
    </row>
    <row r="59" spans="3:3" x14ac:dyDescent="0.25">
      <c r="C59" t="s">
        <v>204</v>
      </c>
    </row>
    <row r="61" spans="3:3" x14ac:dyDescent="0.25">
      <c r="C61" t="s">
        <v>337</v>
      </c>
    </row>
    <row r="62" spans="3:3" x14ac:dyDescent="0.25">
      <c r="C62" t="s">
        <v>338</v>
      </c>
    </row>
    <row r="65" spans="3:3" x14ac:dyDescent="0.25">
      <c r="C65" t="s">
        <v>232</v>
      </c>
    </row>
    <row r="66" spans="3:3" x14ac:dyDescent="0.25">
      <c r="C66" t="s">
        <v>339</v>
      </c>
    </row>
    <row r="67" spans="3:3" x14ac:dyDescent="0.25">
      <c r="C67" t="s">
        <v>228</v>
      </c>
    </row>
    <row r="68" spans="3:3" x14ac:dyDescent="0.25">
      <c r="C68" t="s">
        <v>237</v>
      </c>
    </row>
    <row r="70" spans="3:3" x14ac:dyDescent="0.25">
      <c r="C70" t="s">
        <v>340</v>
      </c>
    </row>
    <row r="71" spans="3:3" x14ac:dyDescent="0.25">
      <c r="C71" t="s">
        <v>341</v>
      </c>
    </row>
    <row r="72" spans="3:3" x14ac:dyDescent="0.25">
      <c r="C72" t="s">
        <v>342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election activeCell="N11" sqref="N11"/>
    </sheetView>
  </sheetViews>
  <sheetFormatPr defaultColWidth="11.42578125" defaultRowHeight="15" x14ac:dyDescent="0.2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9"/>
  <sheetViews>
    <sheetView workbookViewId="0"/>
  </sheetViews>
  <sheetFormatPr defaultColWidth="11.42578125" defaultRowHeight="15" x14ac:dyDescent="0.25"/>
  <cols>
    <col min="2" max="2" width="81.42578125" customWidth="1"/>
    <col min="3" max="4" width="66.85546875" customWidth="1"/>
  </cols>
  <sheetData>
    <row r="1" spans="1:3" x14ac:dyDescent="0.25">
      <c r="A1" s="43"/>
      <c r="B1" s="43"/>
      <c r="C1" s="43"/>
    </row>
    <row r="2" spans="1:3" x14ac:dyDescent="0.25">
      <c r="A2" s="43"/>
      <c r="B2" s="43"/>
      <c r="C2" s="43"/>
    </row>
    <row r="4" spans="1:3" x14ac:dyDescent="0.25">
      <c r="A4" s="7"/>
    </row>
    <row r="5" spans="1:3" x14ac:dyDescent="0.25">
      <c r="A5" s="7"/>
      <c r="B5" s="42"/>
    </row>
    <row r="7" spans="1:3" x14ac:dyDescent="0.25">
      <c r="B7" s="43"/>
      <c r="C7" s="44"/>
    </row>
    <row r="8" spans="1:3" x14ac:dyDescent="0.25">
      <c r="B8" s="43"/>
      <c r="C8" s="44"/>
    </row>
    <row r="9" spans="1:3" x14ac:dyDescent="0.25">
      <c r="B9" s="43"/>
      <c r="C9" s="44"/>
    </row>
    <row r="10" spans="1:3" x14ac:dyDescent="0.25">
      <c r="B10" s="43"/>
      <c r="C10" s="44"/>
    </row>
    <row r="11" spans="1:3" x14ac:dyDescent="0.25">
      <c r="B11" s="43"/>
      <c r="C11" s="43"/>
    </row>
    <row r="12" spans="1:3" x14ac:dyDescent="0.25">
      <c r="B12" s="43"/>
      <c r="C12" s="44"/>
    </row>
    <row r="13" spans="1:3" x14ac:dyDescent="0.25">
      <c r="B13" s="41"/>
    </row>
    <row r="15" spans="1:3" x14ac:dyDescent="0.25">
      <c r="B15" s="41"/>
    </row>
    <row r="17" spans="2:2" x14ac:dyDescent="0.25">
      <c r="B17" s="41"/>
    </row>
    <row r="19" spans="2:2" x14ac:dyDescent="0.25">
      <c r="B19" s="4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Charts</vt:lpstr>
      </vt:variant>
      <vt:variant>
        <vt:i4>3</vt:i4>
      </vt:variant>
    </vt:vector>
  </HeadingPairs>
  <TitlesOfParts>
    <vt:vector size="14" baseType="lpstr">
      <vt:lpstr>Előlap</vt:lpstr>
      <vt:lpstr>Alapinformációk</vt:lpstr>
      <vt:lpstr>Vállalat</vt:lpstr>
      <vt:lpstr>Validáció</vt:lpstr>
      <vt:lpstr>Értékelés</vt:lpstr>
      <vt:lpstr>Táblázatok</vt:lpstr>
      <vt:lpstr>Tabellen</vt:lpstr>
      <vt:lpstr>Auswahlmöglichkeiten HUN</vt:lpstr>
      <vt:lpstr>Auswahlmöglichkeiten</vt:lpstr>
      <vt:lpstr>Összefoglaló</vt:lpstr>
      <vt:lpstr>Rückfragen</vt:lpstr>
      <vt:lpstr>Sugárdiagram</vt:lpstr>
      <vt:lpstr>Oszlopdiagram</vt:lpstr>
      <vt:lpstr>Fejlődés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Hajnalka Czövek</dc:creator>
  <cp:lastModifiedBy>Ambra Muca</cp:lastModifiedBy>
  <cp:lastPrinted>2026-10-01T14:07:40Z</cp:lastPrinted>
  <dcterms:created xsi:type="dcterms:W3CDTF">2026-09-23T11:50:21Z</dcterms:created>
  <dcterms:modified xsi:type="dcterms:W3CDTF">2026-10-01T14:13:20Z</dcterms:modified>
</cp:coreProperties>
</file>